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Лист1!$A$6:$J$7</definedName>
  </definedNames>
  <calcPr calcId="152511"/>
</workbook>
</file>

<file path=xl/calcChain.xml><?xml version="1.0" encoding="utf-8"?>
<calcChain xmlns="http://schemas.openxmlformats.org/spreadsheetml/2006/main">
  <c r="E12" i="1" l="1"/>
  <c r="G12" i="1" s="1"/>
  <c r="I12" i="1" s="1"/>
  <c r="E10" i="1"/>
  <c r="G10" i="1" s="1"/>
  <c r="I10" i="1" s="1"/>
  <c r="E21" i="1"/>
  <c r="G21" i="1" s="1"/>
  <c r="I21" i="1" s="1"/>
  <c r="E8" i="1"/>
  <c r="G8" i="1" s="1"/>
  <c r="I8" i="1" s="1"/>
  <c r="D6" i="1"/>
  <c r="G6" i="1" s="1"/>
  <c r="I6" i="1" s="1"/>
  <c r="D11" i="1"/>
  <c r="G11" i="1" s="1"/>
  <c r="I11" i="1" s="1"/>
  <c r="D38" i="1"/>
  <c r="G38" i="1" s="1"/>
  <c r="I38" i="1" s="1"/>
  <c r="D37" i="1"/>
  <c r="G37" i="1" s="1"/>
  <c r="I37" i="1" s="1"/>
  <c r="D9" i="1"/>
  <c r="G9" i="1" s="1"/>
  <c r="I9" i="1" s="1"/>
  <c r="D24" i="1"/>
  <c r="G24" i="1" s="1"/>
  <c r="I24" i="1" s="1"/>
  <c r="D32" i="1"/>
  <c r="G32" i="1" s="1"/>
  <c r="I32" i="1" s="1"/>
  <c r="D23" i="1"/>
  <c r="G23" i="1" s="1"/>
  <c r="I23" i="1" s="1"/>
  <c r="D44" i="1"/>
  <c r="G44" i="1" s="1"/>
  <c r="I44" i="1" s="1"/>
  <c r="D25" i="1"/>
  <c r="G25" i="1" s="1"/>
  <c r="I25" i="1" s="1"/>
  <c r="D26" i="1"/>
  <c r="G26" i="1" s="1"/>
  <c r="I26" i="1" s="1"/>
  <c r="D30" i="1"/>
  <c r="G30" i="1" s="1"/>
  <c r="I30" i="1" s="1"/>
  <c r="D35" i="1"/>
  <c r="G35" i="1" s="1"/>
  <c r="I35" i="1" s="1"/>
  <c r="D39" i="1"/>
  <c r="G39" i="1" s="1"/>
  <c r="I39" i="1" s="1"/>
  <c r="D41" i="1"/>
  <c r="G41" i="1" s="1"/>
  <c r="I41" i="1" s="1"/>
  <c r="D17" i="1"/>
  <c r="G17" i="1" s="1"/>
  <c r="I17" i="1" s="1"/>
  <c r="D18" i="1"/>
  <c r="G18" i="1" s="1"/>
  <c r="I18" i="1" s="1"/>
  <c r="D19" i="1"/>
  <c r="G19" i="1" s="1"/>
  <c r="I19" i="1" s="1"/>
  <c r="D36" i="1"/>
  <c r="G36" i="1" s="1"/>
  <c r="I36" i="1" s="1"/>
  <c r="D13" i="1"/>
  <c r="G13" i="1" s="1"/>
  <c r="I13" i="1" s="1"/>
  <c r="D14" i="1"/>
  <c r="G14" i="1" s="1"/>
  <c r="I14" i="1" s="1"/>
  <c r="D15" i="1"/>
  <c r="G15" i="1" s="1"/>
  <c r="I15" i="1" s="1"/>
  <c r="D16" i="1"/>
  <c r="G16" i="1" s="1"/>
  <c r="I16" i="1" s="1"/>
  <c r="D22" i="1"/>
  <c r="G22" i="1" s="1"/>
  <c r="I22" i="1" s="1"/>
  <c r="D42" i="1"/>
  <c r="G42" i="1" s="1"/>
  <c r="I42" i="1" s="1"/>
  <c r="D43" i="1"/>
  <c r="G43" i="1" s="1"/>
  <c r="I43" i="1" s="1"/>
  <c r="D40" i="1"/>
  <c r="G40" i="1" s="1"/>
  <c r="I40" i="1" s="1"/>
  <c r="D29" i="1"/>
  <c r="G29" i="1" s="1"/>
  <c r="I29" i="1" s="1"/>
  <c r="D31" i="1"/>
  <c r="G31" i="1" s="1"/>
  <c r="I31" i="1" s="1"/>
  <c r="D7" i="1"/>
  <c r="G7" i="1" s="1"/>
  <c r="I7" i="1" s="1"/>
  <c r="D33" i="1"/>
  <c r="G33" i="1" s="1"/>
  <c r="I33" i="1" s="1"/>
  <c r="D34" i="1"/>
  <c r="G34" i="1" s="1"/>
  <c r="I34" i="1" s="1"/>
  <c r="D45" i="1"/>
  <c r="G45" i="1" s="1"/>
  <c r="I45" i="1" s="1"/>
  <c r="D20" i="1"/>
  <c r="G20" i="1" s="1"/>
  <c r="I20" i="1" l="1"/>
</calcChain>
</file>

<file path=xl/sharedStrings.xml><?xml version="1.0" encoding="utf-8"?>
<sst xmlns="http://schemas.openxmlformats.org/spreadsheetml/2006/main" count="89" uniqueCount="63">
  <si>
    <t>Расстояние (м)</t>
  </si>
  <si>
    <t>Время ( мин)</t>
  </si>
  <si>
    <t>выпуск</t>
  </si>
  <si>
    <t>Прилет</t>
  </si>
  <si>
    <t xml:space="preserve"> (м/мин)</t>
  </si>
  <si>
    <t>Скорость</t>
  </si>
  <si>
    <t>Кольцо</t>
  </si>
  <si>
    <t>Место</t>
  </si>
  <si>
    <t>время</t>
  </si>
  <si>
    <t>Янковский</t>
  </si>
  <si>
    <t>Никишин</t>
  </si>
  <si>
    <t xml:space="preserve"> </t>
  </si>
  <si>
    <t>Устинович</t>
  </si>
  <si>
    <t xml:space="preserve">Добровольский </t>
  </si>
  <si>
    <t>Добровольский 2</t>
  </si>
  <si>
    <t>Вебер</t>
  </si>
  <si>
    <t>14-030</t>
  </si>
  <si>
    <t>09-10023</t>
  </si>
  <si>
    <t>16-076</t>
  </si>
  <si>
    <t>13-22230</t>
  </si>
  <si>
    <t>15-1175</t>
  </si>
  <si>
    <t>13-114072</t>
  </si>
  <si>
    <t>16-367</t>
  </si>
  <si>
    <t>16-222</t>
  </si>
  <si>
    <t>16-474</t>
  </si>
  <si>
    <t>Белькевич</t>
  </si>
  <si>
    <t>15-724</t>
  </si>
  <si>
    <t xml:space="preserve"> Михайлов</t>
  </si>
  <si>
    <t xml:space="preserve"> Смаль</t>
  </si>
  <si>
    <t>16-1422</t>
  </si>
  <si>
    <t>10-367</t>
  </si>
  <si>
    <t>14-022</t>
  </si>
  <si>
    <t>14-073</t>
  </si>
  <si>
    <t>13-22255</t>
  </si>
  <si>
    <t>10-1430</t>
  </si>
  <si>
    <t>15-748</t>
  </si>
  <si>
    <t>14-02330</t>
  </si>
  <si>
    <t>13-23103</t>
  </si>
  <si>
    <t>13-23644</t>
  </si>
  <si>
    <t>14-03632</t>
  </si>
  <si>
    <t>16-29562</t>
  </si>
  <si>
    <t>16-27510</t>
  </si>
  <si>
    <t>16-27340</t>
  </si>
  <si>
    <t>16-29552</t>
  </si>
  <si>
    <t>15-1178</t>
  </si>
  <si>
    <t>15-141</t>
  </si>
  <si>
    <t>16-942</t>
  </si>
  <si>
    <t>13-043</t>
  </si>
  <si>
    <t>Туров</t>
  </si>
  <si>
    <t>16-992</t>
  </si>
  <si>
    <t>Чижик</t>
  </si>
  <si>
    <t>16-0158</t>
  </si>
  <si>
    <t>16-0127</t>
  </si>
  <si>
    <t>Позняков</t>
  </si>
  <si>
    <t>14-485</t>
  </si>
  <si>
    <t>15-2519</t>
  </si>
  <si>
    <t>16-1405</t>
  </si>
  <si>
    <t>15-0453</t>
  </si>
  <si>
    <t>Соревнование старыми голубями 24 июня  2017г на 230 км г.Будо-Кошелево</t>
  </si>
  <si>
    <t>зачет 20%- 21 голубь</t>
  </si>
  <si>
    <t>зачет закрыт</t>
  </si>
  <si>
    <t>16-8194</t>
  </si>
  <si>
    <t>16-0044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</si>
</sst>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dd/mm/yy\ h:mm;@"/>
    <numFmt numFmtId="166" formatCode="h:mm;@"/>
  </numFmts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ill="1"/>
    <xf numFmtId="2" fontId="4" fillId="0" borderId="0" xfId="0" applyNumberFormat="1" applyFont="1"/>
    <xf numFmtId="0" fontId="5" fillId="0" borderId="0" xfId="0" applyFont="1"/>
    <xf numFmtId="1" fontId="0" fillId="0" borderId="0" xfId="0" applyNumberFormat="1" applyAlignment="1"/>
    <xf numFmtId="166" fontId="0" fillId="0" borderId="0" xfId="0" applyNumberFormat="1"/>
    <xf numFmtId="0" fontId="6" fillId="0" borderId="0" xfId="0" applyFont="1"/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0" fontId="0" fillId="0" borderId="0" xfId="0" applyFont="1"/>
    <xf numFmtId="1" fontId="0" fillId="0" borderId="0" xfId="0" applyNumberFormat="1"/>
    <xf numFmtId="0" fontId="0" fillId="3" borderId="0" xfId="0" applyFill="1"/>
    <xf numFmtId="0" fontId="0" fillId="0" borderId="1" xfId="0" applyFont="1" applyBorder="1"/>
    <xf numFmtId="0" fontId="0" fillId="0" borderId="1" xfId="0" applyBorder="1"/>
    <xf numFmtId="166" fontId="0" fillId="0" borderId="1" xfId="0" applyNumberFormat="1" applyBorder="1"/>
    <xf numFmtId="165" fontId="0" fillId="0" borderId="1" xfId="0" applyNumberFormat="1" applyBorder="1"/>
    <xf numFmtId="1" fontId="0" fillId="0" borderId="1" xfId="0" applyNumberFormat="1" applyBorder="1"/>
    <xf numFmtId="1" fontId="0" fillId="0" borderId="1" xfId="0" applyNumberFormat="1" applyBorder="1" applyAlignment="1"/>
    <xf numFmtId="2" fontId="4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1" xfId="0" applyFont="1" applyBorder="1"/>
    <xf numFmtId="0" fontId="6" fillId="0" borderId="1" xfId="0" applyFont="1" applyBorder="1"/>
    <xf numFmtId="0" fontId="0" fillId="3" borderId="1" xfId="0" applyFont="1" applyFill="1" applyBorder="1"/>
    <xf numFmtId="0" fontId="0" fillId="3" borderId="1" xfId="0" applyFill="1" applyBorder="1"/>
    <xf numFmtId="166" fontId="0" fillId="3" borderId="1" xfId="0" applyNumberFormat="1" applyFill="1" applyBorder="1"/>
    <xf numFmtId="165" fontId="0" fillId="3" borderId="1" xfId="0" applyNumberFormat="1" applyFill="1" applyBorder="1"/>
    <xf numFmtId="1" fontId="0" fillId="3" borderId="1" xfId="0" applyNumberFormat="1" applyFill="1" applyBorder="1"/>
    <xf numFmtId="1" fontId="0" fillId="3" borderId="1" xfId="0" applyNumberFormat="1" applyFill="1" applyBorder="1" applyAlignment="1"/>
    <xf numFmtId="2" fontId="4" fillId="3" borderId="1" xfId="0" applyNumberFormat="1" applyFont="1" applyFill="1" applyBorder="1"/>
    <xf numFmtId="49" fontId="7" fillId="3" borderId="1" xfId="0" applyNumberFormat="1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7" fillId="0" borderId="1" xfId="0" applyFont="1" applyFill="1" applyBorder="1"/>
    <xf numFmtId="0" fontId="6" fillId="0" borderId="1" xfId="0" applyFont="1" applyFill="1" applyBorder="1"/>
    <xf numFmtId="166" fontId="0" fillId="0" borderId="1" xfId="0" applyNumberFormat="1" applyFill="1" applyBorder="1"/>
    <xf numFmtId="165" fontId="0" fillId="0" borderId="1" xfId="0" applyNumberFormat="1" applyFill="1" applyBorder="1"/>
    <xf numFmtId="1" fontId="0" fillId="0" borderId="1" xfId="0" applyNumberFormat="1" applyFill="1" applyBorder="1"/>
    <xf numFmtId="1" fontId="0" fillId="0" borderId="1" xfId="0" applyNumberFormat="1" applyFill="1" applyBorder="1" applyAlignment="1"/>
    <xf numFmtId="2" fontId="4" fillId="0" borderId="1" xfId="0" applyNumberFormat="1" applyFont="1" applyFill="1" applyBorder="1"/>
    <xf numFmtId="49" fontId="7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"/>
  <sheetViews>
    <sheetView tabSelected="1" topLeftCell="A4" workbookViewId="0">
      <selection activeCell="O8" sqref="O8"/>
    </sheetView>
  </sheetViews>
  <sheetFormatPr defaultRowHeight="15" x14ac:dyDescent="0.25"/>
  <cols>
    <col min="1" max="1" width="15.5703125" customWidth="1"/>
    <col min="2" max="2" width="13.140625" customWidth="1"/>
    <col min="3" max="3" width="4.7109375" customWidth="1"/>
    <col min="4" max="4" width="6.28515625" customWidth="1"/>
    <col min="5" max="5" width="13.85546875" customWidth="1"/>
    <col min="6" max="6" width="13.7109375" customWidth="1"/>
    <col min="7" max="7" width="13.28515625" customWidth="1"/>
    <col min="8" max="8" width="14.85546875" customWidth="1"/>
    <col min="9" max="9" width="9.140625" customWidth="1"/>
    <col min="10" max="10" width="9" customWidth="1"/>
    <col min="20" max="20" width="16" customWidth="1"/>
    <col min="21" max="21" width="14.85546875" customWidth="1"/>
  </cols>
  <sheetData>
    <row r="1" spans="1:21" ht="36" customHeight="1" x14ac:dyDescent="0.3">
      <c r="D1" s="6"/>
      <c r="E1" s="6" t="s">
        <v>58</v>
      </c>
      <c r="F1" s="6"/>
      <c r="G1" s="6"/>
      <c r="H1" s="6"/>
      <c r="I1" s="6"/>
    </row>
    <row r="2" spans="1:21" ht="18.75" x14ac:dyDescent="0.3">
      <c r="D2" s="6"/>
      <c r="E2" s="6" t="s">
        <v>59</v>
      </c>
      <c r="F2" s="6"/>
    </row>
    <row r="3" spans="1:21" ht="18.75" x14ac:dyDescent="0.3">
      <c r="D3" s="6"/>
      <c r="E3" s="6"/>
      <c r="F3" s="6"/>
      <c r="I3" t="s">
        <v>5</v>
      </c>
    </row>
    <row r="4" spans="1:21" x14ac:dyDescent="0.25">
      <c r="A4" s="3"/>
      <c r="B4" s="3"/>
      <c r="C4" s="3"/>
      <c r="D4" s="5" t="s">
        <v>8</v>
      </c>
      <c r="E4" t="s">
        <v>3</v>
      </c>
      <c r="F4" t="s">
        <v>2</v>
      </c>
      <c r="G4" t="s">
        <v>1</v>
      </c>
      <c r="H4" s="7" t="s">
        <v>0</v>
      </c>
      <c r="I4" s="4" t="s">
        <v>4</v>
      </c>
      <c r="J4" s="7" t="s">
        <v>6</v>
      </c>
      <c r="K4" s="7" t="s">
        <v>7</v>
      </c>
    </row>
    <row r="6" spans="1:21" x14ac:dyDescent="0.25">
      <c r="A6" s="18" t="s">
        <v>28</v>
      </c>
      <c r="B6" s="19"/>
      <c r="C6" s="19"/>
      <c r="D6" s="20">
        <f>E6-F6</f>
        <v>0.14861111110803904</v>
      </c>
      <c r="E6" s="21">
        <v>42910.398611111108</v>
      </c>
      <c r="F6" s="21">
        <v>42910.25</v>
      </c>
      <c r="G6" s="22">
        <f>D6*24*60</f>
        <v>213.99999999557622</v>
      </c>
      <c r="H6" s="23">
        <v>221400</v>
      </c>
      <c r="I6" s="24">
        <f t="shared" ref="I6:I26" si="0">H6/G6</f>
        <v>1034.5794392737232</v>
      </c>
      <c r="J6" s="25" t="s">
        <v>29</v>
      </c>
      <c r="K6" s="26">
        <v>1</v>
      </c>
      <c r="T6" s="2"/>
      <c r="U6" s="2"/>
    </row>
    <row r="7" spans="1:21" x14ac:dyDescent="0.25">
      <c r="A7" s="18" t="s">
        <v>12</v>
      </c>
      <c r="B7" s="19"/>
      <c r="C7" s="19"/>
      <c r="D7" s="20">
        <f>E7-F7</f>
        <v>0.15208333333430346</v>
      </c>
      <c r="E7" s="21">
        <v>42910.402083333334</v>
      </c>
      <c r="F7" s="21">
        <v>42910.25</v>
      </c>
      <c r="G7" s="22">
        <f>D7*24*60</f>
        <v>219.00000000139698</v>
      </c>
      <c r="H7" s="23">
        <v>223300</v>
      </c>
      <c r="I7" s="24">
        <f t="shared" si="0"/>
        <v>1019.6347031898429</v>
      </c>
      <c r="J7" s="27" t="s">
        <v>40</v>
      </c>
      <c r="K7" s="26">
        <v>2</v>
      </c>
    </row>
    <row r="8" spans="1:21" x14ac:dyDescent="0.25">
      <c r="A8" s="18" t="s">
        <v>50</v>
      </c>
      <c r="B8" s="21">
        <v>42910.515277777777</v>
      </c>
      <c r="C8" s="22">
        <v>2</v>
      </c>
      <c r="D8" s="22">
        <v>39</v>
      </c>
      <c r="E8" s="21">
        <f>B8-(C8/24+D8/1440)</f>
        <v>42910.404861111107</v>
      </c>
      <c r="F8" s="21">
        <v>42910.25</v>
      </c>
      <c r="G8" s="22">
        <f>(E8-F8)*24*60</f>
        <v>222.99999999348074</v>
      </c>
      <c r="H8" s="23">
        <v>222200</v>
      </c>
      <c r="I8" s="24">
        <f t="shared" si="0"/>
        <v>996.41255608294114</v>
      </c>
      <c r="J8" s="28" t="s">
        <v>51</v>
      </c>
      <c r="K8" s="26">
        <v>3</v>
      </c>
    </row>
    <row r="9" spans="1:21" x14ac:dyDescent="0.25">
      <c r="A9" s="18" t="s">
        <v>25</v>
      </c>
      <c r="B9" s="19"/>
      <c r="C9" s="19"/>
      <c r="D9" s="20">
        <f>E9-F9</f>
        <v>0.15694444444670808</v>
      </c>
      <c r="E9" s="21">
        <v>42910.406944444447</v>
      </c>
      <c r="F9" s="21">
        <v>42910.25</v>
      </c>
      <c r="G9" s="22">
        <f>D9*24*60</f>
        <v>226.00000000325963</v>
      </c>
      <c r="H9" s="23">
        <v>225000</v>
      </c>
      <c r="I9" s="24">
        <f t="shared" si="0"/>
        <v>995.57522122457874</v>
      </c>
      <c r="J9" s="25" t="s">
        <v>26</v>
      </c>
      <c r="K9" s="26">
        <v>4</v>
      </c>
    </row>
    <row r="10" spans="1:21" x14ac:dyDescent="0.25">
      <c r="A10" s="18" t="s">
        <v>53</v>
      </c>
      <c r="B10" s="21">
        <v>42910.51666666667</v>
      </c>
      <c r="C10" s="22">
        <v>2</v>
      </c>
      <c r="D10" s="22">
        <v>33</v>
      </c>
      <c r="E10" s="21">
        <f>B10-(C10/24+D10/1440)</f>
        <v>42910.410416666673</v>
      </c>
      <c r="F10" s="21">
        <v>42910.25</v>
      </c>
      <c r="G10" s="22">
        <f>(E10-F10)*24*60</f>
        <v>231.0000000090804</v>
      </c>
      <c r="H10" s="23">
        <v>228000</v>
      </c>
      <c r="I10" s="24">
        <f t="shared" si="0"/>
        <v>987.01298697418849</v>
      </c>
      <c r="J10" s="28" t="s">
        <v>54</v>
      </c>
      <c r="K10" s="26">
        <v>5</v>
      </c>
    </row>
    <row r="11" spans="1:21" x14ac:dyDescent="0.25">
      <c r="A11" s="18" t="s">
        <v>28</v>
      </c>
      <c r="B11" s="19"/>
      <c r="C11" s="19"/>
      <c r="D11" s="20">
        <f>E11-F11</f>
        <v>0.15694444444670808</v>
      </c>
      <c r="E11" s="21">
        <v>42910.406944444447</v>
      </c>
      <c r="F11" s="21">
        <v>42910.25</v>
      </c>
      <c r="G11" s="22">
        <f>D11*24*60</f>
        <v>226.00000000325963</v>
      </c>
      <c r="H11" s="23">
        <v>221400</v>
      </c>
      <c r="I11" s="24">
        <f t="shared" si="0"/>
        <v>979.64601768498551</v>
      </c>
      <c r="J11" s="25" t="s">
        <v>56</v>
      </c>
      <c r="K11" s="26">
        <v>6</v>
      </c>
    </row>
    <row r="12" spans="1:21" x14ac:dyDescent="0.25">
      <c r="A12" s="18" t="s">
        <v>53</v>
      </c>
      <c r="B12" s="21">
        <v>42910.51666666667</v>
      </c>
      <c r="C12" s="22">
        <v>2</v>
      </c>
      <c r="D12" s="22">
        <v>19</v>
      </c>
      <c r="E12" s="21">
        <f>B12-(C12/24+D12/1440)</f>
        <v>42910.420138888891</v>
      </c>
      <c r="F12" s="21">
        <v>42910.25</v>
      </c>
      <c r="G12" s="22">
        <f>(E12-F12)*24*60</f>
        <v>245.00000000232831</v>
      </c>
      <c r="H12" s="23">
        <v>228000</v>
      </c>
      <c r="I12" s="24">
        <f t="shared" si="0"/>
        <v>930.61224488911535</v>
      </c>
      <c r="J12" s="28" t="s">
        <v>55</v>
      </c>
      <c r="K12" s="26">
        <v>7</v>
      </c>
    </row>
    <row r="13" spans="1:21" x14ac:dyDescent="0.25">
      <c r="A13" s="29" t="s">
        <v>15</v>
      </c>
      <c r="B13" s="30"/>
      <c r="C13" s="30"/>
      <c r="D13" s="20">
        <f t="shared" ref="D13:D20" si="1">E13-F13</f>
        <v>0.17638888888905058</v>
      </c>
      <c r="E13" s="21">
        <v>42910.426388888889</v>
      </c>
      <c r="F13" s="21">
        <v>42910.25</v>
      </c>
      <c r="G13" s="22">
        <f t="shared" ref="G13:G20" si="2">D13*24*60</f>
        <v>254.00000000023283</v>
      </c>
      <c r="H13" s="23">
        <v>229600</v>
      </c>
      <c r="I13" s="24">
        <f t="shared" si="0"/>
        <v>903.9370078731871</v>
      </c>
      <c r="J13" s="25" t="s">
        <v>16</v>
      </c>
      <c r="K13" s="26">
        <v>8</v>
      </c>
    </row>
    <row r="14" spans="1:21" x14ac:dyDescent="0.25">
      <c r="A14" s="29" t="s">
        <v>15</v>
      </c>
      <c r="B14" s="30"/>
      <c r="C14" s="30"/>
      <c r="D14" s="20">
        <f t="shared" si="1"/>
        <v>0.17638888888905058</v>
      </c>
      <c r="E14" s="21">
        <v>42910.426388888889</v>
      </c>
      <c r="F14" s="21">
        <v>42910.25</v>
      </c>
      <c r="G14" s="22">
        <f t="shared" si="2"/>
        <v>254.00000000023283</v>
      </c>
      <c r="H14" s="23">
        <v>229600</v>
      </c>
      <c r="I14" s="24">
        <f t="shared" si="0"/>
        <v>903.9370078731871</v>
      </c>
      <c r="J14" s="25" t="s">
        <v>30</v>
      </c>
      <c r="K14" s="26">
        <v>9</v>
      </c>
    </row>
    <row r="15" spans="1:21" x14ac:dyDescent="0.25">
      <c r="A15" s="29" t="s">
        <v>15</v>
      </c>
      <c r="B15" s="30"/>
      <c r="C15" s="30"/>
      <c r="D15" s="20">
        <f t="shared" si="1"/>
        <v>0.17638888888905058</v>
      </c>
      <c r="E15" s="21">
        <v>42910.426388888889</v>
      </c>
      <c r="F15" s="21">
        <v>42910.25</v>
      </c>
      <c r="G15" s="22">
        <f t="shared" si="2"/>
        <v>254.00000000023283</v>
      </c>
      <c r="H15" s="23">
        <v>229600</v>
      </c>
      <c r="I15" s="24">
        <f t="shared" si="0"/>
        <v>903.9370078731871</v>
      </c>
      <c r="J15" s="25" t="s">
        <v>31</v>
      </c>
      <c r="K15" s="26">
        <v>10</v>
      </c>
    </row>
    <row r="16" spans="1:21" x14ac:dyDescent="0.25">
      <c r="A16" s="29" t="s">
        <v>15</v>
      </c>
      <c r="B16" s="30"/>
      <c r="C16" s="30"/>
      <c r="D16" s="20">
        <f t="shared" si="1"/>
        <v>0.17708333333575865</v>
      </c>
      <c r="E16" s="21">
        <v>42910.427083333336</v>
      </c>
      <c r="F16" s="21">
        <v>42910.25</v>
      </c>
      <c r="G16" s="22">
        <f t="shared" si="2"/>
        <v>255.00000000349246</v>
      </c>
      <c r="H16" s="23">
        <v>229600</v>
      </c>
      <c r="I16" s="24">
        <f t="shared" si="0"/>
        <v>900.39215685041336</v>
      </c>
      <c r="J16" s="25" t="s">
        <v>18</v>
      </c>
      <c r="K16" s="26">
        <v>11</v>
      </c>
    </row>
    <row r="17" spans="1:12" x14ac:dyDescent="0.25">
      <c r="A17" s="29" t="s">
        <v>15</v>
      </c>
      <c r="B17" s="30"/>
      <c r="C17" s="30"/>
      <c r="D17" s="20">
        <f t="shared" si="1"/>
        <v>0.17708333333575865</v>
      </c>
      <c r="E17" s="21">
        <v>42910.427083333336</v>
      </c>
      <c r="F17" s="21">
        <v>42910.25</v>
      </c>
      <c r="G17" s="22">
        <f t="shared" si="2"/>
        <v>255.00000000349246</v>
      </c>
      <c r="H17" s="23">
        <v>229600</v>
      </c>
      <c r="I17" s="24">
        <f t="shared" si="0"/>
        <v>900.39215685041336</v>
      </c>
      <c r="J17" s="25" t="s">
        <v>19</v>
      </c>
      <c r="K17" s="26">
        <v>12</v>
      </c>
    </row>
    <row r="18" spans="1:12" x14ac:dyDescent="0.25">
      <c r="A18" s="29" t="s">
        <v>15</v>
      </c>
      <c r="B18" s="30"/>
      <c r="C18" s="30"/>
      <c r="D18" s="20">
        <f t="shared" si="1"/>
        <v>0.17708333333575865</v>
      </c>
      <c r="E18" s="21">
        <v>42910.427083333336</v>
      </c>
      <c r="F18" s="21">
        <v>42910.25</v>
      </c>
      <c r="G18" s="22">
        <f t="shared" si="2"/>
        <v>255.00000000349246</v>
      </c>
      <c r="H18" s="23">
        <v>229600</v>
      </c>
      <c r="I18" s="24">
        <f t="shared" si="0"/>
        <v>900.39215685041336</v>
      </c>
      <c r="J18" s="25" t="s">
        <v>32</v>
      </c>
      <c r="K18" s="26">
        <v>13</v>
      </c>
    </row>
    <row r="19" spans="1:12" x14ac:dyDescent="0.25">
      <c r="A19" s="29" t="s">
        <v>15</v>
      </c>
      <c r="B19" s="30"/>
      <c r="C19" s="30"/>
      <c r="D19" s="20">
        <f t="shared" si="1"/>
        <v>0.17708333333575865</v>
      </c>
      <c r="E19" s="21">
        <v>42910.427083333336</v>
      </c>
      <c r="F19" s="21">
        <v>42910.25</v>
      </c>
      <c r="G19" s="22">
        <f t="shared" si="2"/>
        <v>255.00000000349246</v>
      </c>
      <c r="H19" s="23">
        <v>229600</v>
      </c>
      <c r="I19" s="24">
        <f t="shared" si="0"/>
        <v>900.39215685041336</v>
      </c>
      <c r="J19" s="25" t="s">
        <v>33</v>
      </c>
      <c r="K19" s="26">
        <v>14</v>
      </c>
    </row>
    <row r="20" spans="1:12" x14ac:dyDescent="0.25">
      <c r="A20" s="18" t="s">
        <v>48</v>
      </c>
      <c r="B20" s="19"/>
      <c r="C20" s="19"/>
      <c r="D20" s="20">
        <f t="shared" si="1"/>
        <v>0.17291666667006211</v>
      </c>
      <c r="E20" s="21">
        <v>42910.42291666667</v>
      </c>
      <c r="F20" s="21">
        <v>42910.25</v>
      </c>
      <c r="G20" s="22">
        <f t="shared" si="2"/>
        <v>249.00000000488944</v>
      </c>
      <c r="H20" s="23">
        <v>223500</v>
      </c>
      <c r="I20" s="24">
        <f t="shared" si="0"/>
        <v>897.59036142815773</v>
      </c>
      <c r="J20" s="27" t="s">
        <v>49</v>
      </c>
      <c r="K20" s="26">
        <v>15</v>
      </c>
    </row>
    <row r="21" spans="1:12" x14ac:dyDescent="0.25">
      <c r="A21" s="18" t="s">
        <v>50</v>
      </c>
      <c r="B21" s="21">
        <v>42910.515277777777</v>
      </c>
      <c r="C21" s="22">
        <v>2</v>
      </c>
      <c r="D21" s="22">
        <v>14</v>
      </c>
      <c r="E21" s="21">
        <f>B21-(C21/24+D21/1440)</f>
        <v>42910.422222222223</v>
      </c>
      <c r="F21" s="21">
        <v>42910.25</v>
      </c>
      <c r="G21" s="22">
        <f>(E21-F21)*24*60</f>
        <v>248.00000000162981</v>
      </c>
      <c r="H21" s="23">
        <v>222200</v>
      </c>
      <c r="I21" s="24">
        <f t="shared" si="0"/>
        <v>895.96774192959572</v>
      </c>
      <c r="J21" s="28" t="s">
        <v>52</v>
      </c>
      <c r="K21" s="26">
        <v>16</v>
      </c>
    </row>
    <row r="22" spans="1:12" x14ac:dyDescent="0.25">
      <c r="A22" s="18" t="s">
        <v>14</v>
      </c>
      <c r="B22" s="19"/>
      <c r="C22" s="19"/>
      <c r="D22" s="20">
        <f>E22-F22</f>
        <v>0.18125000000145519</v>
      </c>
      <c r="E22" s="21">
        <v>42910.431250000001</v>
      </c>
      <c r="F22" s="21">
        <v>42910.25</v>
      </c>
      <c r="G22" s="22">
        <f>D22*24*60</f>
        <v>261.00000000209548</v>
      </c>
      <c r="H22" s="23">
        <v>232900</v>
      </c>
      <c r="I22" s="24">
        <f t="shared" si="0"/>
        <v>892.33716474379355</v>
      </c>
      <c r="J22" s="25" t="s">
        <v>36</v>
      </c>
      <c r="K22" s="26">
        <v>17</v>
      </c>
    </row>
    <row r="23" spans="1:12" x14ac:dyDescent="0.25">
      <c r="A23" s="29" t="s">
        <v>15</v>
      </c>
      <c r="B23" s="30"/>
      <c r="C23" s="30"/>
      <c r="D23" s="20">
        <f>E23-F23</f>
        <v>0.17986111110803904</v>
      </c>
      <c r="E23" s="21">
        <v>42910.429861111108</v>
      </c>
      <c r="F23" s="21">
        <v>42910.25</v>
      </c>
      <c r="G23" s="22">
        <f>D23*24*60</f>
        <v>258.99999999557622</v>
      </c>
      <c r="H23" s="23">
        <v>229600</v>
      </c>
      <c r="I23" s="24">
        <f t="shared" si="0"/>
        <v>886.48648650162784</v>
      </c>
      <c r="J23" s="25" t="s">
        <v>34</v>
      </c>
      <c r="K23" s="26">
        <v>18</v>
      </c>
    </row>
    <row r="24" spans="1:12" x14ac:dyDescent="0.25">
      <c r="A24" s="18" t="s">
        <v>25</v>
      </c>
      <c r="B24" s="19"/>
      <c r="C24" s="19"/>
      <c r="D24" s="20">
        <f>E24-F24</f>
        <v>0.17638888888905058</v>
      </c>
      <c r="E24" s="21">
        <v>42910.426388888889</v>
      </c>
      <c r="F24" s="21">
        <v>42910.25</v>
      </c>
      <c r="G24" s="22">
        <f>D24*24*60</f>
        <v>254.00000000023283</v>
      </c>
      <c r="H24" s="23">
        <v>225000</v>
      </c>
      <c r="I24" s="24">
        <f t="shared" si="0"/>
        <v>885.82677165273128</v>
      </c>
      <c r="J24" s="25" t="s">
        <v>46</v>
      </c>
      <c r="K24" s="26">
        <v>19</v>
      </c>
    </row>
    <row r="25" spans="1:12" x14ac:dyDescent="0.25">
      <c r="A25" s="18" t="s">
        <v>10</v>
      </c>
      <c r="B25" s="19"/>
      <c r="C25" s="19"/>
      <c r="D25" s="20">
        <f>E25-F25</f>
        <v>0.17986111110803904</v>
      </c>
      <c r="E25" s="21">
        <v>42910.429861111108</v>
      </c>
      <c r="F25" s="21">
        <v>42910.25</v>
      </c>
      <c r="G25" s="22">
        <f>D25*24*60</f>
        <v>258.99999999557622</v>
      </c>
      <c r="H25" s="23">
        <v>229400</v>
      </c>
      <c r="I25" s="24">
        <f t="shared" si="0"/>
        <v>885.71428572941397</v>
      </c>
      <c r="J25" s="25" t="s">
        <v>44</v>
      </c>
      <c r="K25" s="26">
        <v>20</v>
      </c>
    </row>
    <row r="26" spans="1:12" x14ac:dyDescent="0.25">
      <c r="A26" s="18" t="s">
        <v>10</v>
      </c>
      <c r="B26" s="19"/>
      <c r="C26" s="19"/>
      <c r="D26" s="20">
        <f>E26-F26</f>
        <v>0.17986111110803904</v>
      </c>
      <c r="E26" s="21">
        <v>42910.429861111108</v>
      </c>
      <c r="F26" s="21">
        <v>42910.25</v>
      </c>
      <c r="G26" s="22">
        <f>D26*24*60</f>
        <v>258.99999999557622</v>
      </c>
      <c r="H26" s="23">
        <v>229400</v>
      </c>
      <c r="I26" s="24">
        <f t="shared" si="0"/>
        <v>885.71428572941397</v>
      </c>
      <c r="J26" s="25" t="s">
        <v>20</v>
      </c>
      <c r="K26" s="26">
        <v>21</v>
      </c>
      <c r="L26" t="s">
        <v>60</v>
      </c>
    </row>
    <row r="27" spans="1:12" x14ac:dyDescent="0.25">
      <c r="A27" s="31"/>
      <c r="B27" s="32"/>
      <c r="C27" s="32"/>
      <c r="D27" s="33"/>
      <c r="E27" s="34"/>
      <c r="F27" s="34"/>
      <c r="G27" s="35"/>
      <c r="H27" s="36"/>
      <c r="I27" s="37"/>
      <c r="J27" s="38"/>
      <c r="K27" s="39"/>
      <c r="L27" s="17"/>
    </row>
    <row r="28" spans="1:12" x14ac:dyDescent="0.25">
      <c r="A28" s="31"/>
      <c r="B28" s="32"/>
      <c r="C28" s="32"/>
      <c r="D28" s="33"/>
      <c r="E28" s="34"/>
      <c r="F28" s="34"/>
      <c r="G28" s="35"/>
      <c r="H28" s="36"/>
      <c r="I28" s="37"/>
      <c r="J28" s="38"/>
      <c r="K28" s="39"/>
      <c r="L28" s="17"/>
    </row>
    <row r="29" spans="1:12" x14ac:dyDescent="0.25">
      <c r="A29" s="40" t="s">
        <v>9</v>
      </c>
      <c r="B29" s="41"/>
      <c r="C29" s="41"/>
      <c r="D29" s="42">
        <f t="shared" ref="D29:D45" si="3">E29-F29</f>
        <v>0.18125000000145519</v>
      </c>
      <c r="E29" s="43">
        <v>42910.431250000001</v>
      </c>
      <c r="F29" s="43">
        <v>42910.25</v>
      </c>
      <c r="G29" s="44">
        <f t="shared" ref="G29:G45" si="4">D29*24*60</f>
        <v>261.00000000209548</v>
      </c>
      <c r="H29" s="45">
        <v>229700</v>
      </c>
      <c r="I29" s="46">
        <f t="shared" ref="I29:I45" si="5">H29/G29</f>
        <v>880.07662834542464</v>
      </c>
      <c r="J29" s="47" t="s">
        <v>61</v>
      </c>
      <c r="K29" s="48">
        <v>22</v>
      </c>
      <c r="L29" s="7"/>
    </row>
    <row r="30" spans="1:12" x14ac:dyDescent="0.25">
      <c r="A30" s="49" t="s">
        <v>10</v>
      </c>
      <c r="B30" s="50"/>
      <c r="C30" s="50"/>
      <c r="D30" s="42">
        <f t="shared" si="3"/>
        <v>0.18125000000145519</v>
      </c>
      <c r="E30" s="43">
        <v>42910.431250000001</v>
      </c>
      <c r="F30" s="43">
        <v>42910.25</v>
      </c>
      <c r="G30" s="44">
        <f t="shared" si="4"/>
        <v>261.00000000209548</v>
      </c>
      <c r="H30" s="45">
        <v>229400</v>
      </c>
      <c r="I30" s="46">
        <f t="shared" si="5"/>
        <v>878.92720305807745</v>
      </c>
      <c r="J30" s="47" t="s">
        <v>22</v>
      </c>
      <c r="K30" s="48">
        <v>23</v>
      </c>
    </row>
    <row r="31" spans="1:12" x14ac:dyDescent="0.25">
      <c r="A31" s="29" t="s">
        <v>9</v>
      </c>
      <c r="B31" s="30"/>
      <c r="C31" s="30"/>
      <c r="D31" s="20">
        <f t="shared" si="3"/>
        <v>0.18194444444088731</v>
      </c>
      <c r="E31" s="21">
        <v>42910.431944444441</v>
      </c>
      <c r="F31" s="21">
        <v>42910.25</v>
      </c>
      <c r="G31" s="22">
        <f t="shared" si="4"/>
        <v>261.99999999487773</v>
      </c>
      <c r="H31" s="23">
        <v>229700</v>
      </c>
      <c r="I31" s="24">
        <f t="shared" si="5"/>
        <v>876.71755726904883</v>
      </c>
      <c r="J31" s="25" t="s">
        <v>62</v>
      </c>
      <c r="K31" s="26">
        <v>24</v>
      </c>
    </row>
    <row r="32" spans="1:12" x14ac:dyDescent="0.25">
      <c r="A32" s="18" t="s">
        <v>25</v>
      </c>
      <c r="B32" s="19"/>
      <c r="C32" s="19"/>
      <c r="D32" s="20">
        <f t="shared" si="3"/>
        <v>0.17847222222189885</v>
      </c>
      <c r="E32" s="21">
        <v>42910.428472222222</v>
      </c>
      <c r="F32" s="21">
        <v>42910.25</v>
      </c>
      <c r="G32" s="22">
        <f t="shared" si="4"/>
        <v>256.99999999953434</v>
      </c>
      <c r="H32" s="23">
        <v>225000</v>
      </c>
      <c r="I32" s="24">
        <f t="shared" si="5"/>
        <v>875.48638132454346</v>
      </c>
      <c r="J32" s="25" t="s">
        <v>47</v>
      </c>
      <c r="K32" s="26">
        <v>25</v>
      </c>
    </row>
    <row r="33" spans="1:11" x14ac:dyDescent="0.25">
      <c r="A33" s="18" t="s">
        <v>12</v>
      </c>
      <c r="B33" s="19"/>
      <c r="C33" s="19"/>
      <c r="D33" s="20">
        <f t="shared" si="3"/>
        <v>0.17777777777519077</v>
      </c>
      <c r="E33" s="21">
        <v>42910.427777777775</v>
      </c>
      <c r="F33" s="21">
        <v>42910.25</v>
      </c>
      <c r="G33" s="22">
        <f t="shared" si="4"/>
        <v>255.99999999627471</v>
      </c>
      <c r="H33" s="23">
        <v>223300</v>
      </c>
      <c r="I33" s="24">
        <f t="shared" si="5"/>
        <v>872.26562501269314</v>
      </c>
      <c r="J33" s="27" t="s">
        <v>41</v>
      </c>
      <c r="K33" s="26">
        <v>26</v>
      </c>
    </row>
    <row r="34" spans="1:11" x14ac:dyDescent="0.25">
      <c r="A34" s="18" t="s">
        <v>12</v>
      </c>
      <c r="B34" s="19"/>
      <c r="C34" s="19"/>
      <c r="D34" s="20">
        <f t="shared" si="3"/>
        <v>0.17777777777519077</v>
      </c>
      <c r="E34" s="21">
        <v>42910.427777777775</v>
      </c>
      <c r="F34" s="21">
        <v>42910.25</v>
      </c>
      <c r="G34" s="22">
        <f t="shared" si="4"/>
        <v>255.99999999627471</v>
      </c>
      <c r="H34" s="23">
        <v>223300</v>
      </c>
      <c r="I34" s="24">
        <f t="shared" si="5"/>
        <v>872.26562501269314</v>
      </c>
      <c r="J34" s="27" t="s">
        <v>42</v>
      </c>
      <c r="K34" s="26">
        <v>27</v>
      </c>
    </row>
    <row r="35" spans="1:11" x14ac:dyDescent="0.25">
      <c r="A35" s="18" t="s">
        <v>10</v>
      </c>
      <c r="B35" s="19"/>
      <c r="C35" s="19"/>
      <c r="D35" s="20">
        <f t="shared" si="3"/>
        <v>0.18472222222044365</v>
      </c>
      <c r="E35" s="21">
        <v>42910.43472222222</v>
      </c>
      <c r="F35" s="21">
        <v>42910.25</v>
      </c>
      <c r="G35" s="22">
        <f t="shared" si="4"/>
        <v>265.99999999743886</v>
      </c>
      <c r="H35" s="23">
        <v>229400</v>
      </c>
      <c r="I35" s="24">
        <f t="shared" si="5"/>
        <v>862.40601504589756</v>
      </c>
      <c r="J35" s="25" t="s">
        <v>21</v>
      </c>
      <c r="K35" s="26">
        <v>28</v>
      </c>
    </row>
    <row r="36" spans="1:11" ht="12.6" customHeight="1" x14ac:dyDescent="0.25">
      <c r="A36" s="29" t="s">
        <v>15</v>
      </c>
      <c r="B36" s="30"/>
      <c r="C36" s="30"/>
      <c r="D36" s="20">
        <f t="shared" si="3"/>
        <v>0.18611111111385981</v>
      </c>
      <c r="E36" s="21">
        <v>42910.436111111114</v>
      </c>
      <c r="F36" s="21">
        <v>42910.25</v>
      </c>
      <c r="G36" s="22">
        <f t="shared" si="4"/>
        <v>268.00000000395812</v>
      </c>
      <c r="H36" s="23">
        <v>229600</v>
      </c>
      <c r="I36" s="24">
        <f t="shared" si="5"/>
        <v>856.71641789779483</v>
      </c>
      <c r="J36" s="25" t="s">
        <v>17</v>
      </c>
      <c r="K36" s="26">
        <v>29</v>
      </c>
    </row>
    <row r="37" spans="1:11" x14ac:dyDescent="0.25">
      <c r="A37" s="18" t="s">
        <v>27</v>
      </c>
      <c r="B37" s="19"/>
      <c r="C37" s="19"/>
      <c r="D37" s="20">
        <f t="shared" si="3"/>
        <v>0.17916666666860692</v>
      </c>
      <c r="E37" s="21">
        <v>42910.429166666669</v>
      </c>
      <c r="F37" s="21">
        <v>42910.25</v>
      </c>
      <c r="G37" s="22">
        <f t="shared" si="4"/>
        <v>258.00000000279397</v>
      </c>
      <c r="H37" s="23">
        <v>221000</v>
      </c>
      <c r="I37" s="24">
        <f t="shared" si="5"/>
        <v>856.58914727754541</v>
      </c>
      <c r="J37" s="25" t="s">
        <v>35</v>
      </c>
      <c r="K37" s="26">
        <v>30</v>
      </c>
    </row>
    <row r="38" spans="1:11" x14ac:dyDescent="0.25">
      <c r="A38" s="18" t="s">
        <v>28</v>
      </c>
      <c r="B38" s="19"/>
      <c r="C38" s="19"/>
      <c r="D38" s="20">
        <f t="shared" si="3"/>
        <v>0.18194444444088731</v>
      </c>
      <c r="E38" s="21">
        <v>42910.431944444441</v>
      </c>
      <c r="F38" s="21">
        <v>42910.25</v>
      </c>
      <c r="G38" s="22">
        <f t="shared" si="4"/>
        <v>261.99999999487773</v>
      </c>
      <c r="H38" s="23">
        <v>221400</v>
      </c>
      <c r="I38" s="24">
        <f t="shared" si="5"/>
        <v>845.03816795545231</v>
      </c>
      <c r="J38" s="25" t="s">
        <v>57</v>
      </c>
      <c r="K38" s="26">
        <v>31</v>
      </c>
    </row>
    <row r="39" spans="1:11" x14ac:dyDescent="0.25">
      <c r="A39" s="18" t="s">
        <v>10</v>
      </c>
      <c r="B39" s="19"/>
      <c r="C39" s="19"/>
      <c r="D39" s="20">
        <f t="shared" si="3"/>
        <v>0.19166666666569654</v>
      </c>
      <c r="E39" s="21">
        <v>42910.441666666666</v>
      </c>
      <c r="F39" s="21">
        <v>42910.25</v>
      </c>
      <c r="G39" s="22">
        <f t="shared" si="4"/>
        <v>275.99999999860302</v>
      </c>
      <c r="H39" s="23">
        <v>229400</v>
      </c>
      <c r="I39" s="24">
        <f t="shared" si="5"/>
        <v>831.15942029406199</v>
      </c>
      <c r="J39" s="25" t="s">
        <v>24</v>
      </c>
      <c r="K39" s="26">
        <v>32</v>
      </c>
    </row>
    <row r="40" spans="1:11" x14ac:dyDescent="0.25">
      <c r="A40" s="18" t="s">
        <v>13</v>
      </c>
      <c r="B40" s="19"/>
      <c r="C40" s="19"/>
      <c r="D40" s="20">
        <f t="shared" si="3"/>
        <v>0.19791666666424135</v>
      </c>
      <c r="E40" s="21">
        <v>42910.447916666664</v>
      </c>
      <c r="F40" s="21">
        <v>42910.25</v>
      </c>
      <c r="G40" s="22">
        <f t="shared" si="4"/>
        <v>284.99999999650754</v>
      </c>
      <c r="H40" s="23">
        <v>232900</v>
      </c>
      <c r="I40" s="24">
        <f t="shared" si="5"/>
        <v>817.19298246615449</v>
      </c>
      <c r="J40" s="25" t="s">
        <v>45</v>
      </c>
      <c r="K40" s="26">
        <v>33</v>
      </c>
    </row>
    <row r="41" spans="1:11" x14ac:dyDescent="0.25">
      <c r="A41" s="18" t="s">
        <v>10</v>
      </c>
      <c r="B41" s="19"/>
      <c r="C41" s="19"/>
      <c r="D41" s="20">
        <f t="shared" si="3"/>
        <v>0.19513888889196096</v>
      </c>
      <c r="E41" s="21">
        <v>42910.445138888892</v>
      </c>
      <c r="F41" s="21">
        <v>42910.25</v>
      </c>
      <c r="G41" s="22">
        <f t="shared" si="4"/>
        <v>281.00000000442378</v>
      </c>
      <c r="H41" s="23">
        <v>229400</v>
      </c>
      <c r="I41" s="24">
        <f t="shared" si="5"/>
        <v>816.37010674871374</v>
      </c>
      <c r="J41" s="25" t="s">
        <v>23</v>
      </c>
      <c r="K41" s="26">
        <v>34</v>
      </c>
    </row>
    <row r="42" spans="1:11" x14ac:dyDescent="0.25">
      <c r="A42" s="18" t="s">
        <v>14</v>
      </c>
      <c r="B42" s="19"/>
      <c r="C42" s="19"/>
      <c r="D42" s="20">
        <f t="shared" si="3"/>
        <v>0.19861111111094942</v>
      </c>
      <c r="E42" s="21">
        <v>42910.448611111111</v>
      </c>
      <c r="F42" s="21">
        <v>42910.25</v>
      </c>
      <c r="G42" s="22">
        <f t="shared" si="4"/>
        <v>285.99999999976717</v>
      </c>
      <c r="H42" s="23">
        <v>232900</v>
      </c>
      <c r="I42" s="24">
        <f t="shared" si="5"/>
        <v>814.33566433632723</v>
      </c>
      <c r="J42" s="25" t="s">
        <v>37</v>
      </c>
      <c r="K42" s="26">
        <v>35</v>
      </c>
    </row>
    <row r="43" spans="1:11" x14ac:dyDescent="0.25">
      <c r="A43" s="18" t="s">
        <v>14</v>
      </c>
      <c r="B43" s="19"/>
      <c r="C43" s="19"/>
      <c r="D43" s="20">
        <f t="shared" si="3"/>
        <v>0.19861111111094942</v>
      </c>
      <c r="E43" s="21">
        <v>42910.448611111111</v>
      </c>
      <c r="F43" s="21">
        <v>42910.25</v>
      </c>
      <c r="G43" s="22">
        <f t="shared" si="4"/>
        <v>285.99999999976717</v>
      </c>
      <c r="H43" s="23">
        <v>232900</v>
      </c>
      <c r="I43" s="24">
        <f t="shared" si="5"/>
        <v>814.33566433632723</v>
      </c>
      <c r="J43" s="25" t="s">
        <v>38</v>
      </c>
      <c r="K43" s="26">
        <v>36</v>
      </c>
    </row>
    <row r="44" spans="1:11" x14ac:dyDescent="0.25">
      <c r="A44" s="18" t="s">
        <v>14</v>
      </c>
      <c r="B44" s="19"/>
      <c r="C44" s="19"/>
      <c r="D44" s="20">
        <f t="shared" si="3"/>
        <v>0.19861111111094942</v>
      </c>
      <c r="E44" s="21">
        <v>42910.448611111111</v>
      </c>
      <c r="F44" s="21">
        <v>42910.25</v>
      </c>
      <c r="G44" s="22">
        <f t="shared" si="4"/>
        <v>285.99999999976717</v>
      </c>
      <c r="H44" s="23">
        <v>232900</v>
      </c>
      <c r="I44" s="24">
        <f t="shared" si="5"/>
        <v>814.33566433632723</v>
      </c>
      <c r="J44" s="25" t="s">
        <v>39</v>
      </c>
      <c r="K44" s="26">
        <v>37</v>
      </c>
    </row>
    <row r="45" spans="1:11" x14ac:dyDescent="0.25">
      <c r="A45" s="18" t="s">
        <v>12</v>
      </c>
      <c r="B45" s="19"/>
      <c r="C45" s="19"/>
      <c r="D45" s="20">
        <f t="shared" si="3"/>
        <v>0.20972222222189885</v>
      </c>
      <c r="E45" s="21">
        <v>42910.459722222222</v>
      </c>
      <c r="F45" s="21">
        <v>42910.25</v>
      </c>
      <c r="G45" s="22">
        <f t="shared" si="4"/>
        <v>301.99999999953434</v>
      </c>
      <c r="H45" s="23">
        <v>223300</v>
      </c>
      <c r="I45" s="24">
        <f t="shared" si="5"/>
        <v>739.4039735110739</v>
      </c>
      <c r="J45" s="27" t="s">
        <v>43</v>
      </c>
      <c r="K45" s="26">
        <v>38</v>
      </c>
    </row>
    <row r="46" spans="1:11" x14ac:dyDescent="0.25">
      <c r="D46" s="11"/>
      <c r="E46" s="2"/>
      <c r="F46" s="2"/>
      <c r="G46" s="16"/>
      <c r="H46" s="10"/>
      <c r="I46" s="8"/>
      <c r="J46" s="9"/>
    </row>
    <row r="47" spans="1:11" x14ac:dyDescent="0.25">
      <c r="D47" s="11"/>
      <c r="E47" s="2"/>
      <c r="F47" s="2"/>
      <c r="G47" s="16"/>
      <c r="H47" s="10"/>
      <c r="I47" s="8"/>
      <c r="J47" s="9"/>
    </row>
    <row r="48" spans="1:11" x14ac:dyDescent="0.25">
      <c r="D48" s="11"/>
      <c r="E48" s="2"/>
      <c r="F48" s="2"/>
      <c r="G48" s="16"/>
      <c r="H48" s="10"/>
      <c r="I48" s="8"/>
      <c r="J48" s="9"/>
    </row>
    <row r="49" spans="1:10" x14ac:dyDescent="0.25">
      <c r="D49" s="11"/>
      <c r="E49" s="2"/>
      <c r="F49" s="2"/>
      <c r="G49" s="16"/>
      <c r="H49" s="10"/>
      <c r="I49" s="8"/>
      <c r="J49" s="13"/>
    </row>
    <row r="50" spans="1:10" x14ac:dyDescent="0.25">
      <c r="D50" s="11"/>
      <c r="E50" s="2"/>
      <c r="F50" s="2"/>
      <c r="G50" s="16"/>
      <c r="H50" s="10"/>
      <c r="I50" s="8"/>
      <c r="J50" s="14"/>
    </row>
    <row r="51" spans="1:10" x14ac:dyDescent="0.25">
      <c r="D51" s="11"/>
      <c r="E51" s="2"/>
      <c r="F51" s="2"/>
      <c r="G51" s="1"/>
      <c r="H51" s="10"/>
      <c r="I51" s="8"/>
      <c r="J51" s="14"/>
    </row>
    <row r="52" spans="1:10" x14ac:dyDescent="0.25">
      <c r="D52" s="11"/>
      <c r="E52" s="2"/>
      <c r="F52" s="2"/>
      <c r="G52" s="1"/>
      <c r="H52" s="10"/>
      <c r="I52" s="8"/>
      <c r="J52" s="14"/>
    </row>
    <row r="53" spans="1:10" x14ac:dyDescent="0.25">
      <c r="D53" s="11"/>
      <c r="E53" s="2"/>
      <c r="F53" s="2"/>
      <c r="G53" s="1"/>
      <c r="H53" s="10"/>
      <c r="I53" s="8"/>
      <c r="J53" s="14"/>
    </row>
    <row r="54" spans="1:10" x14ac:dyDescent="0.25">
      <c r="A54" s="12"/>
      <c r="B54" s="12"/>
      <c r="C54" s="12"/>
      <c r="D54" s="11"/>
      <c r="E54" s="2"/>
      <c r="F54" s="2"/>
      <c r="G54" s="1"/>
      <c r="H54" s="10"/>
      <c r="I54" s="8"/>
      <c r="J54" s="14"/>
    </row>
    <row r="55" spans="1:10" x14ac:dyDescent="0.25">
      <c r="D55" s="11"/>
      <c r="E55" s="2"/>
      <c r="F55" s="2"/>
      <c r="G55" s="1"/>
      <c r="H55" s="10"/>
      <c r="I55" s="8"/>
      <c r="J55" s="14"/>
    </row>
    <row r="56" spans="1:10" x14ac:dyDescent="0.25">
      <c r="D56" s="11"/>
      <c r="E56" s="2"/>
      <c r="F56" s="2"/>
      <c r="G56" s="1"/>
      <c r="H56" s="10"/>
      <c r="I56" s="8"/>
      <c r="J56" s="14"/>
    </row>
    <row r="57" spans="1:10" ht="12" customHeight="1" x14ac:dyDescent="0.25">
      <c r="A57" s="12"/>
      <c r="B57" s="12"/>
      <c r="C57" s="12"/>
      <c r="D57" s="11"/>
      <c r="E57" s="2"/>
      <c r="F57" s="2"/>
      <c r="G57" s="1"/>
      <c r="H57" s="10"/>
      <c r="I57" s="8"/>
      <c r="J57" s="14"/>
    </row>
    <row r="58" spans="1:10" x14ac:dyDescent="0.25">
      <c r="A58" s="12"/>
      <c r="B58" s="12"/>
      <c r="C58" s="12"/>
      <c r="D58" s="11"/>
      <c r="E58" s="2"/>
      <c r="F58" s="2"/>
      <c r="G58" s="1"/>
      <c r="H58" s="10"/>
      <c r="I58" s="8"/>
      <c r="J58" s="14"/>
    </row>
    <row r="59" spans="1:10" x14ac:dyDescent="0.25">
      <c r="A59" s="12"/>
      <c r="B59" s="12"/>
      <c r="C59" s="12"/>
      <c r="D59" s="11"/>
      <c r="E59" s="2"/>
      <c r="F59" s="2"/>
      <c r="G59" s="1"/>
      <c r="H59" s="10"/>
      <c r="I59" s="8"/>
      <c r="J59" s="14"/>
    </row>
    <row r="60" spans="1:10" x14ac:dyDescent="0.25">
      <c r="A60" s="12"/>
      <c r="B60" s="12"/>
      <c r="C60" s="12"/>
      <c r="D60" s="11"/>
      <c r="E60" s="2"/>
      <c r="F60" s="2"/>
      <c r="G60" s="1"/>
      <c r="H60" s="10"/>
      <c r="I60" s="8"/>
      <c r="J60" s="14" t="s">
        <v>11</v>
      </c>
    </row>
    <row r="61" spans="1:10" x14ac:dyDescent="0.25">
      <c r="A61" s="12"/>
      <c r="B61" s="12"/>
      <c r="C61" s="12"/>
      <c r="D61" s="11"/>
      <c r="E61" s="2"/>
      <c r="F61" s="2"/>
      <c r="G61" s="1"/>
      <c r="H61" s="10"/>
      <c r="I61" s="8"/>
      <c r="J61" s="14"/>
    </row>
    <row r="62" spans="1:10" x14ac:dyDescent="0.25">
      <c r="A62" s="12"/>
      <c r="B62" s="12"/>
      <c r="C62" s="12"/>
      <c r="D62" s="11"/>
      <c r="E62" s="2"/>
      <c r="F62" s="2"/>
      <c r="G62" s="1"/>
      <c r="H62" s="10"/>
      <c r="I62" s="8"/>
      <c r="J62" s="14"/>
    </row>
    <row r="63" spans="1:10" x14ac:dyDescent="0.25">
      <c r="D63" s="11"/>
      <c r="E63" s="2"/>
      <c r="F63" s="2"/>
      <c r="G63" s="1"/>
      <c r="H63" s="10"/>
      <c r="I63" s="8"/>
      <c r="J63" s="14"/>
    </row>
    <row r="64" spans="1:10" x14ac:dyDescent="0.25">
      <c r="D64" s="11"/>
      <c r="E64" s="2"/>
      <c r="F64" s="2"/>
      <c r="G64" s="1"/>
      <c r="H64" s="10"/>
      <c r="I64" s="8"/>
      <c r="J64" s="14"/>
    </row>
    <row r="65" spans="4:10" x14ac:dyDescent="0.25">
      <c r="D65" s="11"/>
      <c r="E65" s="2"/>
      <c r="F65" s="2"/>
      <c r="G65" s="1"/>
      <c r="H65" s="10"/>
      <c r="I65" s="8"/>
      <c r="J65" s="14"/>
    </row>
    <row r="66" spans="4:10" x14ac:dyDescent="0.25">
      <c r="D66" s="11"/>
      <c r="E66" s="2"/>
      <c r="F66" s="2"/>
      <c r="G66" s="1"/>
      <c r="H66" s="10"/>
      <c r="I66" s="8"/>
      <c r="J66" s="14"/>
    </row>
    <row r="67" spans="4:10" x14ac:dyDescent="0.25">
      <c r="D67" s="11"/>
      <c r="E67" s="2"/>
      <c r="F67" s="2"/>
      <c r="G67" s="1"/>
      <c r="H67" s="10"/>
      <c r="I67" s="8"/>
      <c r="J67" s="14"/>
    </row>
    <row r="68" spans="4:10" x14ac:dyDescent="0.25">
      <c r="D68" s="11"/>
      <c r="E68" s="2"/>
      <c r="F68" s="2"/>
      <c r="G68" s="1"/>
      <c r="H68" s="10"/>
      <c r="I68" s="8"/>
      <c r="J68" s="14"/>
    </row>
    <row r="69" spans="4:10" x14ac:dyDescent="0.25">
      <c r="D69" s="11"/>
      <c r="E69" s="2"/>
      <c r="F69" s="2"/>
      <c r="G69" s="1"/>
      <c r="H69" s="10"/>
      <c r="I69" s="8"/>
      <c r="J69" s="15"/>
    </row>
    <row r="70" spans="4:10" x14ac:dyDescent="0.25">
      <c r="D70" s="11"/>
      <c r="E70" s="2"/>
      <c r="F70" s="2"/>
      <c r="G70" s="1"/>
      <c r="H70" s="10"/>
      <c r="I70" s="8"/>
      <c r="J70" s="14"/>
    </row>
    <row r="71" spans="4:10" x14ac:dyDescent="0.25">
      <c r="D71" s="11"/>
      <c r="E71" s="2"/>
      <c r="F71" s="2"/>
      <c r="G71" s="1"/>
      <c r="H71" s="10"/>
      <c r="I71" s="8"/>
      <c r="J71" s="14"/>
    </row>
    <row r="72" spans="4:10" x14ac:dyDescent="0.25">
      <c r="D72" s="11"/>
      <c r="E72" s="2"/>
      <c r="F72" s="2"/>
      <c r="G72" s="1"/>
      <c r="H72" s="10"/>
      <c r="I72" s="8"/>
      <c r="J72" s="14"/>
    </row>
    <row r="73" spans="4:10" x14ac:dyDescent="0.25">
      <c r="D73" s="11"/>
      <c r="E73" s="2"/>
      <c r="F73" s="2"/>
      <c r="G73" s="1"/>
      <c r="H73" s="10"/>
      <c r="I73" s="8"/>
      <c r="J73" s="14"/>
    </row>
    <row r="74" spans="4:10" x14ac:dyDescent="0.25">
      <c r="D74" s="11"/>
      <c r="E74" s="2"/>
      <c r="F74" s="2"/>
      <c r="G74" s="1"/>
      <c r="H74" s="10"/>
      <c r="I74" s="8"/>
      <c r="J74" s="14"/>
    </row>
    <row r="75" spans="4:10" x14ac:dyDescent="0.25">
      <c r="D75" s="11"/>
      <c r="E75" s="2"/>
      <c r="F75" s="2"/>
      <c r="G75" s="1"/>
      <c r="H75" s="10"/>
      <c r="I75" s="8"/>
      <c r="J75" s="14"/>
    </row>
    <row r="76" spans="4:10" x14ac:dyDescent="0.25">
      <c r="D76" s="11"/>
      <c r="E76" s="2"/>
      <c r="F76" s="2"/>
      <c r="G76" s="1"/>
      <c r="H76" s="10"/>
      <c r="I76" s="8"/>
      <c r="J76" s="14"/>
    </row>
    <row r="77" spans="4:10" x14ac:dyDescent="0.25">
      <c r="D77" s="11"/>
      <c r="E77" s="2"/>
      <c r="F77" s="2"/>
      <c r="G77" s="1"/>
      <c r="H77" s="10"/>
      <c r="I77" s="8"/>
      <c r="J77" s="14"/>
    </row>
    <row r="78" spans="4:10" x14ac:dyDescent="0.25">
      <c r="D78" s="11"/>
      <c r="E78" s="2"/>
      <c r="F78" s="2"/>
      <c r="G78" s="1"/>
      <c r="H78" s="10"/>
      <c r="I78" s="8"/>
      <c r="J78" s="14"/>
    </row>
    <row r="79" spans="4:10" x14ac:dyDescent="0.25">
      <c r="F79" s="2"/>
      <c r="G79" s="1"/>
      <c r="H79" s="10"/>
      <c r="J79" s="15"/>
    </row>
    <row r="80" spans="4:10" x14ac:dyDescent="0.25">
      <c r="F80" s="2"/>
      <c r="J80" s="15"/>
    </row>
    <row r="81" spans="6:10" x14ac:dyDescent="0.25">
      <c r="F81" s="2"/>
      <c r="J81" s="15"/>
    </row>
    <row r="82" spans="6:10" x14ac:dyDescent="0.25">
      <c r="F82" s="2"/>
      <c r="J82" s="15"/>
    </row>
  </sheetData>
  <sortState ref="A6:J44">
    <sortCondition descending="1" ref="I6:I44"/>
  </sortState>
  <pageMargins left="0" right="0" top="0" bottom="0" header="0" footer="0"/>
  <pageSetup paperSize="9" scale="9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2018-02-09T09:56:41Z</dcterms:modified>
</cp:coreProperties>
</file>