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Лист1!$A$5:$J$9</definedName>
    <definedName name="_xlnm.Print_Area" localSheetId="0">Лист1!$A$1:$M$44</definedName>
  </definedNames>
  <calcPr calcId="152511"/>
</workbook>
</file>

<file path=xl/calcChain.xml><?xml version="1.0" encoding="utf-8"?>
<calcChain xmlns="http://schemas.openxmlformats.org/spreadsheetml/2006/main">
  <c r="E37" i="1" l="1"/>
  <c r="G37" i="1" s="1"/>
  <c r="I37" i="1" s="1"/>
  <c r="E30" i="1"/>
  <c r="G30" i="1" s="1"/>
  <c r="I30" i="1" s="1"/>
  <c r="E31" i="1"/>
  <c r="G31" i="1" s="1"/>
  <c r="I31" i="1" s="1"/>
  <c r="E28" i="1"/>
  <c r="G28" i="1" s="1"/>
  <c r="I28" i="1" s="1"/>
  <c r="E21" i="1"/>
  <c r="G21" i="1" s="1"/>
  <c r="I21" i="1" s="1"/>
  <c r="E17" i="1"/>
  <c r="G17" i="1" s="1"/>
  <c r="I17" i="1" s="1"/>
  <c r="D35" i="1" l="1"/>
  <c r="G35" i="1" s="1"/>
  <c r="I35" i="1" s="1"/>
  <c r="D22" i="1"/>
  <c r="G22" i="1" s="1"/>
  <c r="I22" i="1" s="1"/>
  <c r="D32" i="1"/>
  <c r="G32" i="1" s="1"/>
  <c r="I32" i="1" s="1"/>
  <c r="D19" i="1"/>
  <c r="G19" i="1" s="1"/>
  <c r="I19" i="1" s="1"/>
  <c r="D16" i="1"/>
  <c r="G16" i="1" s="1"/>
  <c r="I16" i="1" s="1"/>
  <c r="D36" i="1"/>
  <c r="G36" i="1" s="1"/>
  <c r="I36" i="1" s="1"/>
  <c r="D14" i="1"/>
  <c r="G14" i="1" s="1"/>
  <c r="I14" i="1" s="1"/>
  <c r="D6" i="1"/>
  <c r="G6" i="1" s="1"/>
  <c r="I6" i="1" s="1"/>
  <c r="D7" i="1"/>
  <c r="G7" i="1" s="1"/>
  <c r="I7" i="1" s="1"/>
  <c r="D8" i="1"/>
  <c r="G8" i="1" s="1"/>
  <c r="I8" i="1" s="1"/>
  <c r="D9" i="1"/>
  <c r="G9" i="1" s="1"/>
  <c r="I9" i="1" s="1"/>
  <c r="D18" i="1"/>
  <c r="G18" i="1" s="1"/>
  <c r="I18" i="1" s="1"/>
  <c r="D20" i="1"/>
  <c r="G20" i="1" s="1"/>
  <c r="I20" i="1" s="1"/>
  <c r="D27" i="1"/>
  <c r="G27" i="1" s="1"/>
  <c r="I27" i="1" s="1"/>
  <c r="D29" i="1"/>
  <c r="G29" i="1" s="1"/>
  <c r="I29" i="1" s="1"/>
  <c r="D15" i="1"/>
  <c r="G15" i="1" s="1"/>
  <c r="I15" i="1" s="1"/>
  <c r="D26" i="1"/>
  <c r="G26" i="1" s="1"/>
  <c r="I26" i="1" s="1"/>
  <c r="D33" i="1"/>
  <c r="G33" i="1" s="1"/>
  <c r="I33" i="1" s="1"/>
  <c r="D34" i="1"/>
  <c r="G34" i="1" s="1"/>
  <c r="I34" i="1" s="1"/>
  <c r="D10" i="1"/>
  <c r="G10" i="1" s="1"/>
  <c r="I10" i="1" s="1"/>
  <c r="D11" i="1"/>
  <c r="G11" i="1" s="1"/>
  <c r="I11" i="1" s="1"/>
  <c r="D12" i="1"/>
  <c r="G12" i="1" s="1"/>
  <c r="I12" i="1" s="1"/>
  <c r="D13" i="1"/>
  <c r="G13" i="1" s="1"/>
  <c r="I13" i="1" s="1"/>
</calcChain>
</file>

<file path=xl/sharedStrings.xml><?xml version="1.0" encoding="utf-8"?>
<sst xmlns="http://schemas.openxmlformats.org/spreadsheetml/2006/main" count="64" uniqueCount="43">
  <si>
    <t>Расстояние (м)</t>
  </si>
  <si>
    <t>Время ( мин)</t>
  </si>
  <si>
    <t>выпуск</t>
  </si>
  <si>
    <t>Прилет</t>
  </si>
  <si>
    <t>Кольцо</t>
  </si>
  <si>
    <t>Место</t>
  </si>
  <si>
    <t>Добр2 пригород</t>
  </si>
  <si>
    <t>Вебер</t>
  </si>
  <si>
    <t>Добр Мавра</t>
  </si>
  <si>
    <t>13-23980</t>
  </si>
  <si>
    <t>13-23103</t>
  </si>
  <si>
    <t>Михал</t>
  </si>
  <si>
    <t>Янковский</t>
  </si>
  <si>
    <t>14-2363</t>
  </si>
  <si>
    <t>13-22255</t>
  </si>
  <si>
    <t>12-071</t>
  </si>
  <si>
    <t>13-23663</t>
  </si>
  <si>
    <t>12-18201</t>
  </si>
  <si>
    <t>1-05246</t>
  </si>
  <si>
    <t>12-561</t>
  </si>
  <si>
    <t>10-143</t>
  </si>
  <si>
    <t>14-022</t>
  </si>
  <si>
    <t>14-004</t>
  </si>
  <si>
    <t>14-2313</t>
  </si>
  <si>
    <t>13-23174</t>
  </si>
  <si>
    <t>14-2386</t>
  </si>
  <si>
    <t>12-20690</t>
  </si>
  <si>
    <t>14-2327</t>
  </si>
  <si>
    <t>14-2356</t>
  </si>
  <si>
    <t>13-23605</t>
  </si>
  <si>
    <t>10-0475</t>
  </si>
  <si>
    <t>12-20214</t>
  </si>
  <si>
    <t>06-0858</t>
  </si>
  <si>
    <t>13-0126</t>
  </si>
  <si>
    <t xml:space="preserve"> </t>
  </si>
  <si>
    <t>Соревнование старыми голубями на 360км  20 ,06,15 Коски (Рославль)</t>
  </si>
  <si>
    <t>Смаль</t>
  </si>
  <si>
    <t>Потейко</t>
  </si>
  <si>
    <t>11-13030</t>
  </si>
  <si>
    <t>Соболевский</t>
  </si>
  <si>
    <t>зачет закрыт</t>
  </si>
  <si>
    <t>Время</t>
  </si>
  <si>
    <t>Скорость (м/мин)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</si>
</sst>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dd/mm/yy\ h:mm;@"/>
    <numFmt numFmtId="166" formatCode="h:mm;@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0" fontId="1" fillId="0" borderId="0" xfId="0" applyFont="1"/>
    <xf numFmtId="2" fontId="2" fillId="0" borderId="0" xfId="0" applyNumberFormat="1" applyFont="1"/>
    <xf numFmtId="1" fontId="0" fillId="0" borderId="0" xfId="0" applyNumberFormat="1" applyAlignment="1"/>
    <xf numFmtId="166" fontId="0" fillId="0" borderId="0" xfId="0" applyNumberFormat="1"/>
    <xf numFmtId="0" fontId="3" fillId="0" borderId="0" xfId="0" applyNumberFormat="1" applyFont="1"/>
    <xf numFmtId="0" fontId="0" fillId="0" borderId="0" xfId="0" applyNumberFormat="1"/>
    <xf numFmtId="0" fontId="2" fillId="0" borderId="0" xfId="0" applyFont="1"/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166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 applyAlignment="1"/>
    <xf numFmtId="2" fontId="2" fillId="0" borderId="1" xfId="0" applyNumberFormat="1" applyFont="1" applyBorder="1"/>
    <xf numFmtId="0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right"/>
    </xf>
    <xf numFmtId="1" fontId="0" fillId="0" borderId="1" xfId="0" applyNumberFormat="1" applyBorder="1"/>
    <xf numFmtId="2" fontId="0" fillId="0" borderId="1" xfId="0" applyNumberFormat="1" applyBorder="1" applyAlignment="1"/>
    <xf numFmtId="0" fontId="0" fillId="0" borderId="1" xfId="0" applyBorder="1" applyAlignment="1">
      <alignment horizontal="right"/>
    </xf>
    <xf numFmtId="0" fontId="0" fillId="3" borderId="1" xfId="0" applyFill="1" applyBorder="1"/>
    <xf numFmtId="166" fontId="0" fillId="3" borderId="1" xfId="0" applyNumberFormat="1" applyFill="1" applyBorder="1"/>
    <xf numFmtId="165" fontId="0" fillId="3" borderId="1" xfId="0" applyNumberFormat="1" applyFill="1" applyBorder="1"/>
    <xf numFmtId="164" fontId="0" fillId="3" borderId="1" xfId="0" applyNumberFormat="1" applyFill="1" applyBorder="1"/>
    <xf numFmtId="2" fontId="2" fillId="3" borderId="1" xfId="0" applyNumberFormat="1" applyFont="1" applyFill="1" applyBorder="1"/>
    <xf numFmtId="0" fontId="0" fillId="3" borderId="1" xfId="0" applyNumberForma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right"/>
    </xf>
    <xf numFmtId="0" fontId="1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0</xdr:col>
      <xdr:colOff>1295400</xdr:colOff>
      <xdr:row>4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1228725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BreakPreview" zoomScaleNormal="100" zoomScaleSheetLayoutView="100" workbookViewId="0">
      <selection activeCell="L42" sqref="L42"/>
    </sheetView>
  </sheetViews>
  <sheetFormatPr defaultRowHeight="15" x14ac:dyDescent="0.25"/>
  <cols>
    <col min="1" max="1" width="19.7109375" customWidth="1"/>
    <col min="2" max="2" width="13.42578125" customWidth="1"/>
    <col min="3" max="3" width="3.42578125" customWidth="1"/>
    <col min="4" max="4" width="6.42578125" customWidth="1"/>
    <col min="5" max="5" width="14" customWidth="1"/>
    <col min="6" max="6" width="13.140625" customWidth="1"/>
    <col min="7" max="7" width="12.28515625" customWidth="1"/>
    <col min="8" max="8" width="13.28515625" customWidth="1"/>
    <col min="9" max="9" width="15.5703125" customWidth="1"/>
    <col min="10" max="10" width="10.85546875" style="9" customWidth="1"/>
    <col min="12" max="12" width="4.140625" customWidth="1"/>
    <col min="20" max="20" width="16" customWidth="1"/>
    <col min="21" max="21" width="14.85546875" customWidth="1"/>
  </cols>
  <sheetData>
    <row r="1" spans="1:14" ht="36" customHeight="1" x14ac:dyDescent="0.3">
      <c r="A1" s="12"/>
      <c r="D1" s="4"/>
      <c r="E1" s="4"/>
      <c r="F1" s="4"/>
      <c r="G1" s="4"/>
      <c r="H1" s="4"/>
      <c r="I1" s="4"/>
    </row>
    <row r="2" spans="1:14" ht="18.75" x14ac:dyDescent="0.3">
      <c r="A2" s="12"/>
      <c r="B2" s="40" t="s">
        <v>35</v>
      </c>
      <c r="C2" s="40"/>
      <c r="D2" s="40"/>
      <c r="E2" s="40"/>
      <c r="F2" s="40"/>
      <c r="G2" s="40"/>
      <c r="H2" s="40"/>
      <c r="I2" s="40"/>
      <c r="J2" s="40"/>
      <c r="K2" s="11"/>
      <c r="L2" s="11"/>
      <c r="M2" s="11"/>
      <c r="N2" s="11"/>
    </row>
    <row r="3" spans="1:14" ht="19.5" thickBot="1" x14ac:dyDescent="0.35">
      <c r="A3" s="12"/>
      <c r="D3" s="4"/>
      <c r="E3" s="4"/>
      <c r="F3" s="4"/>
    </row>
    <row r="4" spans="1:14" ht="15.75" thickBot="1" x14ac:dyDescent="0.3">
      <c r="A4" s="12"/>
      <c r="B4" s="3"/>
      <c r="C4" s="3"/>
      <c r="D4" s="14" t="s">
        <v>41</v>
      </c>
      <c r="E4" s="15" t="s">
        <v>3</v>
      </c>
      <c r="F4" s="15" t="s">
        <v>2</v>
      </c>
      <c r="G4" s="15" t="s">
        <v>1</v>
      </c>
      <c r="H4" s="16" t="s">
        <v>0</v>
      </c>
      <c r="I4" s="15" t="s">
        <v>42</v>
      </c>
      <c r="J4" s="17" t="s">
        <v>4</v>
      </c>
      <c r="K4" s="18" t="s">
        <v>5</v>
      </c>
    </row>
    <row r="5" spans="1:14" x14ac:dyDescent="0.25">
      <c r="A5" s="12"/>
      <c r="D5" s="7"/>
      <c r="E5" s="2"/>
      <c r="F5" s="2"/>
      <c r="G5" s="1"/>
      <c r="I5" s="5"/>
      <c r="J5" s="8"/>
    </row>
    <row r="6" spans="1:14" x14ac:dyDescent="0.25">
      <c r="A6" s="13" t="s">
        <v>8</v>
      </c>
      <c r="B6" s="13"/>
      <c r="C6" s="13"/>
      <c r="D6" s="21">
        <f t="shared" ref="D6:D16" si="0">E6-F6</f>
        <v>0.24444444444088731</v>
      </c>
      <c r="E6" s="22">
        <v>42175.452777777777</v>
      </c>
      <c r="F6" s="22">
        <v>42175.208333333336</v>
      </c>
      <c r="G6" s="23">
        <f t="shared" ref="G6:G16" si="1">D6*24*60</f>
        <v>351.99999999487773</v>
      </c>
      <c r="H6" s="24">
        <v>364900</v>
      </c>
      <c r="I6" s="25">
        <f t="shared" ref="I6:I37" si="2">H6/G6</f>
        <v>1036.6477272878126</v>
      </c>
      <c r="J6" s="26" t="s">
        <v>9</v>
      </c>
      <c r="K6" s="27">
        <v>1</v>
      </c>
    </row>
    <row r="7" spans="1:14" x14ac:dyDescent="0.25">
      <c r="A7" s="13" t="s">
        <v>8</v>
      </c>
      <c r="B7" s="13"/>
      <c r="C7" s="13"/>
      <c r="D7" s="21">
        <f t="shared" si="0"/>
        <v>0.24652777777373558</v>
      </c>
      <c r="E7" s="22">
        <v>42175.454861111109</v>
      </c>
      <c r="F7" s="22">
        <v>42175.208333333336</v>
      </c>
      <c r="G7" s="23">
        <f t="shared" si="1"/>
        <v>354.99999999417923</v>
      </c>
      <c r="H7" s="24">
        <v>364900</v>
      </c>
      <c r="I7" s="25">
        <f t="shared" si="2"/>
        <v>1027.8873239605157</v>
      </c>
      <c r="J7" s="26" t="s">
        <v>10</v>
      </c>
      <c r="K7" s="27">
        <v>2</v>
      </c>
    </row>
    <row r="8" spans="1:14" x14ac:dyDescent="0.25">
      <c r="A8" s="13" t="s">
        <v>8</v>
      </c>
      <c r="B8" s="13"/>
      <c r="C8" s="13"/>
      <c r="D8" s="21">
        <f t="shared" si="0"/>
        <v>0.24722222222044365</v>
      </c>
      <c r="E8" s="22">
        <v>42175.455555555556</v>
      </c>
      <c r="F8" s="22">
        <v>42175.208333333336</v>
      </c>
      <c r="G8" s="23">
        <f t="shared" si="1"/>
        <v>355.99999999743886</v>
      </c>
      <c r="H8" s="24">
        <v>364900</v>
      </c>
      <c r="I8" s="25">
        <f t="shared" si="2"/>
        <v>1025.000000007374</v>
      </c>
      <c r="J8" s="26" t="s">
        <v>23</v>
      </c>
      <c r="K8" s="27">
        <v>3</v>
      </c>
    </row>
    <row r="9" spans="1:14" x14ac:dyDescent="0.25">
      <c r="A9" s="13" t="s">
        <v>8</v>
      </c>
      <c r="B9" s="13"/>
      <c r="C9" s="13"/>
      <c r="D9" s="21">
        <f t="shared" si="0"/>
        <v>0.24722222222044365</v>
      </c>
      <c r="E9" s="22">
        <v>42175.455555555556</v>
      </c>
      <c r="F9" s="22">
        <v>42175.208333333336</v>
      </c>
      <c r="G9" s="23">
        <f t="shared" si="1"/>
        <v>355.99999999743886</v>
      </c>
      <c r="H9" s="24">
        <v>364900</v>
      </c>
      <c r="I9" s="25">
        <f t="shared" si="2"/>
        <v>1025.000000007374</v>
      </c>
      <c r="J9" s="26" t="s">
        <v>24</v>
      </c>
      <c r="K9" s="27">
        <v>4</v>
      </c>
    </row>
    <row r="10" spans="1:14" x14ac:dyDescent="0.25">
      <c r="A10" s="13" t="s">
        <v>7</v>
      </c>
      <c r="B10" s="13"/>
      <c r="C10" s="13"/>
      <c r="D10" s="21">
        <f t="shared" si="0"/>
        <v>0.24652777777373558</v>
      </c>
      <c r="E10" s="22">
        <v>42175.454861111109</v>
      </c>
      <c r="F10" s="22">
        <v>42175.208333333336</v>
      </c>
      <c r="G10" s="23">
        <f t="shared" si="1"/>
        <v>354.99999999417923</v>
      </c>
      <c r="H10" s="24">
        <v>358400</v>
      </c>
      <c r="I10" s="25">
        <f t="shared" si="2"/>
        <v>1009.5774648052859</v>
      </c>
      <c r="J10" s="26" t="s">
        <v>19</v>
      </c>
      <c r="K10" s="27">
        <v>5</v>
      </c>
    </row>
    <row r="11" spans="1:14" x14ac:dyDescent="0.25">
      <c r="A11" s="13" t="s">
        <v>7</v>
      </c>
      <c r="B11" s="13"/>
      <c r="C11" s="13"/>
      <c r="D11" s="21">
        <f t="shared" si="0"/>
        <v>0.24722222222044365</v>
      </c>
      <c r="E11" s="22">
        <v>42175.455555555556</v>
      </c>
      <c r="F11" s="22">
        <v>42175.208333333336</v>
      </c>
      <c r="G11" s="23">
        <f t="shared" si="1"/>
        <v>355.99999999743886</v>
      </c>
      <c r="H11" s="24">
        <v>358400</v>
      </c>
      <c r="I11" s="25">
        <f t="shared" si="2"/>
        <v>1006.7415730409506</v>
      </c>
      <c r="J11" s="26" t="s">
        <v>15</v>
      </c>
      <c r="K11" s="27">
        <v>6</v>
      </c>
    </row>
    <row r="12" spans="1:14" x14ac:dyDescent="0.25">
      <c r="A12" s="13" t="s">
        <v>7</v>
      </c>
      <c r="B12" s="13"/>
      <c r="C12" s="13"/>
      <c r="D12" s="21">
        <f t="shared" si="0"/>
        <v>0.24722222222044365</v>
      </c>
      <c r="E12" s="22">
        <v>42175.455555555556</v>
      </c>
      <c r="F12" s="22">
        <v>42175.208333333336</v>
      </c>
      <c r="G12" s="23">
        <f t="shared" si="1"/>
        <v>355.99999999743886</v>
      </c>
      <c r="H12" s="24">
        <v>358400</v>
      </c>
      <c r="I12" s="25">
        <f t="shared" si="2"/>
        <v>1006.7415730409506</v>
      </c>
      <c r="J12" s="26" t="s">
        <v>20</v>
      </c>
      <c r="K12" s="27">
        <v>7</v>
      </c>
    </row>
    <row r="13" spans="1:14" x14ac:dyDescent="0.25">
      <c r="A13" s="13" t="s">
        <v>7</v>
      </c>
      <c r="B13" s="13"/>
      <c r="C13" s="13"/>
      <c r="D13" s="21">
        <f t="shared" si="0"/>
        <v>0.24791666666715173</v>
      </c>
      <c r="E13" s="22">
        <v>42175.456250000003</v>
      </c>
      <c r="F13" s="22">
        <v>42175.208333333336</v>
      </c>
      <c r="G13" s="23">
        <f t="shared" si="1"/>
        <v>357.00000000069849</v>
      </c>
      <c r="H13" s="24">
        <v>358400</v>
      </c>
      <c r="I13" s="25">
        <f t="shared" si="2"/>
        <v>1003.9215686254868</v>
      </c>
      <c r="J13" s="26" t="s">
        <v>14</v>
      </c>
      <c r="K13" s="27">
        <v>8</v>
      </c>
    </row>
    <row r="14" spans="1:14" x14ac:dyDescent="0.25">
      <c r="A14" s="13" t="s">
        <v>7</v>
      </c>
      <c r="B14" s="13"/>
      <c r="C14" s="13"/>
      <c r="D14" s="21">
        <f t="shared" si="0"/>
        <v>0.25208333333284827</v>
      </c>
      <c r="E14" s="22">
        <v>42175.460416666669</v>
      </c>
      <c r="F14" s="22">
        <v>42175.208333333336</v>
      </c>
      <c r="G14" s="23">
        <f t="shared" si="1"/>
        <v>362.99999999930151</v>
      </c>
      <c r="H14" s="24">
        <v>358400</v>
      </c>
      <c r="I14" s="25">
        <f t="shared" si="2"/>
        <v>987.32782369335985</v>
      </c>
      <c r="J14" s="26" t="s">
        <v>22</v>
      </c>
      <c r="K14" s="27">
        <v>9</v>
      </c>
    </row>
    <row r="15" spans="1:14" x14ac:dyDescent="0.25">
      <c r="A15" s="13" t="s">
        <v>6</v>
      </c>
      <c r="B15" s="13"/>
      <c r="C15" s="13"/>
      <c r="D15" s="21">
        <f t="shared" si="0"/>
        <v>0.26458333332993789</v>
      </c>
      <c r="E15" s="22">
        <v>42175.472916666666</v>
      </c>
      <c r="F15" s="22">
        <v>42175.208333333336</v>
      </c>
      <c r="G15" s="23">
        <f t="shared" si="1"/>
        <v>380.99999999511056</v>
      </c>
      <c r="H15" s="24">
        <v>360000</v>
      </c>
      <c r="I15" s="25">
        <f t="shared" si="2"/>
        <v>944.88188977590539</v>
      </c>
      <c r="J15" s="26" t="s">
        <v>16</v>
      </c>
      <c r="K15" s="27">
        <v>10</v>
      </c>
    </row>
    <row r="16" spans="1:14" x14ac:dyDescent="0.25">
      <c r="A16" s="13" t="s">
        <v>12</v>
      </c>
      <c r="B16" s="13"/>
      <c r="C16" s="13"/>
      <c r="D16" s="21">
        <f t="shared" si="0"/>
        <v>0.26319444444379769</v>
      </c>
      <c r="E16" s="22">
        <v>42175.47152777778</v>
      </c>
      <c r="F16" s="22">
        <v>42175.208333333336</v>
      </c>
      <c r="G16" s="23">
        <f t="shared" si="1"/>
        <v>378.99999999906868</v>
      </c>
      <c r="H16" s="13">
        <v>356600</v>
      </c>
      <c r="I16" s="25">
        <f t="shared" si="2"/>
        <v>940.89709762764187</v>
      </c>
      <c r="J16" s="28" t="s">
        <v>31</v>
      </c>
      <c r="K16" s="27">
        <v>11</v>
      </c>
    </row>
    <row r="17" spans="1:12" x14ac:dyDescent="0.25">
      <c r="A17" s="13" t="s">
        <v>37</v>
      </c>
      <c r="B17" s="22">
        <v>42175.570833333331</v>
      </c>
      <c r="C17" s="29">
        <v>2</v>
      </c>
      <c r="D17" s="29">
        <v>23</v>
      </c>
      <c r="E17" s="22">
        <f>B17-(C17/24+D17/1440)</f>
        <v>42175.471527777772</v>
      </c>
      <c r="F17" s="22">
        <v>42175.208333333336</v>
      </c>
      <c r="G17" s="23">
        <f>(E17-F17)*24*60</f>
        <v>378.9999999885913</v>
      </c>
      <c r="H17" s="30">
        <v>356500</v>
      </c>
      <c r="I17" s="25">
        <f t="shared" si="2"/>
        <v>940.63324541090083</v>
      </c>
      <c r="J17" s="31" t="s">
        <v>38</v>
      </c>
      <c r="K17" s="27">
        <v>12</v>
      </c>
    </row>
    <row r="18" spans="1:12" x14ac:dyDescent="0.25">
      <c r="A18" s="13" t="s">
        <v>8</v>
      </c>
      <c r="B18" s="13"/>
      <c r="C18" s="13"/>
      <c r="D18" s="21">
        <f>E18-F18</f>
        <v>0.27013888888905058</v>
      </c>
      <c r="E18" s="22">
        <v>42175.478472222225</v>
      </c>
      <c r="F18" s="22">
        <v>42175.208333333336</v>
      </c>
      <c r="G18" s="23">
        <f>D18*24*60</f>
        <v>389.00000000023283</v>
      </c>
      <c r="H18" s="24">
        <v>364900</v>
      </c>
      <c r="I18" s="25">
        <f t="shared" si="2"/>
        <v>938.04627249301177</v>
      </c>
      <c r="J18" s="26" t="s">
        <v>25</v>
      </c>
      <c r="K18" s="27">
        <v>13</v>
      </c>
    </row>
    <row r="19" spans="1:12" x14ac:dyDescent="0.25">
      <c r="A19" s="13" t="s">
        <v>7</v>
      </c>
      <c r="B19" s="13"/>
      <c r="C19" s="13"/>
      <c r="D19" s="21">
        <f>E19-F19</f>
        <v>0.2694444444423425</v>
      </c>
      <c r="E19" s="22">
        <v>42175.477777777778</v>
      </c>
      <c r="F19" s="22">
        <v>42175.208333333336</v>
      </c>
      <c r="G19" s="23">
        <f>D19*24*60</f>
        <v>387.9999999969732</v>
      </c>
      <c r="H19" s="24">
        <v>358400</v>
      </c>
      <c r="I19" s="25">
        <f t="shared" si="2"/>
        <v>923.71134021339151</v>
      </c>
      <c r="J19" s="26" t="s">
        <v>21</v>
      </c>
      <c r="K19" s="27">
        <v>14</v>
      </c>
    </row>
    <row r="20" spans="1:12" x14ac:dyDescent="0.25">
      <c r="A20" s="13" t="s">
        <v>8</v>
      </c>
      <c r="B20" s="13"/>
      <c r="C20" s="13"/>
      <c r="D20" s="21">
        <f>E20-F20</f>
        <v>0.27708333333430346</v>
      </c>
      <c r="E20" s="22">
        <v>42175.48541666667</v>
      </c>
      <c r="F20" s="22">
        <v>42175.208333333336</v>
      </c>
      <c r="G20" s="23">
        <f>D20*24*60</f>
        <v>399.00000000139698</v>
      </c>
      <c r="H20" s="24">
        <v>364900</v>
      </c>
      <c r="I20" s="25">
        <f t="shared" si="2"/>
        <v>914.53634084892838</v>
      </c>
      <c r="J20" s="26" t="s">
        <v>26</v>
      </c>
      <c r="K20" s="27">
        <v>15</v>
      </c>
    </row>
    <row r="21" spans="1:12" x14ac:dyDescent="0.25">
      <c r="A21" s="13" t="s">
        <v>37</v>
      </c>
      <c r="B21" s="22">
        <v>42175.570833333331</v>
      </c>
      <c r="C21" s="29">
        <v>2</v>
      </c>
      <c r="D21" s="29">
        <v>10</v>
      </c>
      <c r="E21" s="22">
        <f>B21-(C21/24+D21/1440)</f>
        <v>42175.48055555555</v>
      </c>
      <c r="F21" s="22">
        <v>42175.208333333336</v>
      </c>
      <c r="G21" s="23">
        <f>(E21-F21)*24*60</f>
        <v>391.99999998905696</v>
      </c>
      <c r="H21" s="30">
        <v>356500</v>
      </c>
      <c r="I21" s="25">
        <f t="shared" si="2"/>
        <v>909.43877553559184</v>
      </c>
      <c r="J21" s="31">
        <v>22378</v>
      </c>
      <c r="K21" s="27">
        <v>16</v>
      </c>
    </row>
    <row r="22" spans="1:12" x14ac:dyDescent="0.25">
      <c r="A22" s="13" t="s">
        <v>12</v>
      </c>
      <c r="B22" s="13"/>
      <c r="C22" s="13"/>
      <c r="D22" s="21">
        <f>E22-F22</f>
        <v>0.27291666666133096</v>
      </c>
      <c r="E22" s="22">
        <v>42175.481249999997</v>
      </c>
      <c r="F22" s="22">
        <v>42175.208333333336</v>
      </c>
      <c r="G22" s="23">
        <f>D22*24*60</f>
        <v>392.99999999231659</v>
      </c>
      <c r="H22" s="13">
        <v>356600</v>
      </c>
      <c r="I22" s="25">
        <f t="shared" si="2"/>
        <v>907.37913487779076</v>
      </c>
      <c r="J22" s="28" t="s">
        <v>32</v>
      </c>
      <c r="K22" s="27">
        <v>17</v>
      </c>
      <c r="L22" t="s">
        <v>40</v>
      </c>
    </row>
    <row r="23" spans="1:12" x14ac:dyDescent="0.25">
      <c r="A23" s="32"/>
      <c r="B23" s="32"/>
      <c r="C23" s="32"/>
      <c r="D23" s="33"/>
      <c r="E23" s="34"/>
      <c r="F23" s="34"/>
      <c r="G23" s="35"/>
      <c r="H23" s="32"/>
      <c r="I23" s="36"/>
      <c r="J23" s="37"/>
      <c r="K23" s="38"/>
    </row>
    <row r="24" spans="1:12" x14ac:dyDescent="0.25">
      <c r="A24" s="32"/>
      <c r="B24" s="32"/>
      <c r="C24" s="32"/>
      <c r="D24" s="33"/>
      <c r="E24" s="34"/>
      <c r="F24" s="34"/>
      <c r="G24" s="35"/>
      <c r="H24" s="32"/>
      <c r="I24" s="36"/>
      <c r="J24" s="37"/>
      <c r="K24" s="38"/>
    </row>
    <row r="25" spans="1:12" x14ac:dyDescent="0.25">
      <c r="A25" s="32"/>
      <c r="B25" s="32"/>
      <c r="C25" s="32"/>
      <c r="D25" s="33"/>
      <c r="E25" s="34"/>
      <c r="F25" s="34"/>
      <c r="G25" s="35"/>
      <c r="H25" s="32"/>
      <c r="I25" s="36"/>
      <c r="J25" s="37"/>
      <c r="K25" s="38"/>
    </row>
    <row r="26" spans="1:12" x14ac:dyDescent="0.25">
      <c r="A26" s="13" t="s">
        <v>6</v>
      </c>
      <c r="B26" s="13"/>
      <c r="C26" s="13"/>
      <c r="D26" s="21">
        <f>E26-F26</f>
        <v>0.27638888888759539</v>
      </c>
      <c r="E26" s="22">
        <v>42175.484722222223</v>
      </c>
      <c r="F26" s="22">
        <v>42175.208333333336</v>
      </c>
      <c r="G26" s="23">
        <f>D26*24*60</f>
        <v>397.99999999813735</v>
      </c>
      <c r="H26" s="24">
        <v>360000</v>
      </c>
      <c r="I26" s="25">
        <f t="shared" si="2"/>
        <v>904.52261306955984</v>
      </c>
      <c r="J26" s="26" t="s">
        <v>17</v>
      </c>
      <c r="K26" s="27">
        <v>18</v>
      </c>
    </row>
    <row r="27" spans="1:12" x14ac:dyDescent="0.25">
      <c r="A27" s="13" t="s">
        <v>8</v>
      </c>
      <c r="B27" s="13"/>
      <c r="C27" s="13"/>
      <c r="D27" s="21">
        <f>E27-F27</f>
        <v>0.28541666666569654</v>
      </c>
      <c r="E27" s="22">
        <v>42175.493750000001</v>
      </c>
      <c r="F27" s="22">
        <v>42175.208333333336</v>
      </c>
      <c r="G27" s="23">
        <f>D27*24*60</f>
        <v>410.99999999860302</v>
      </c>
      <c r="H27" s="24">
        <v>364900</v>
      </c>
      <c r="I27" s="25">
        <f t="shared" si="2"/>
        <v>887.83454988136327</v>
      </c>
      <c r="J27" s="39" t="s">
        <v>27</v>
      </c>
      <c r="K27" s="27">
        <v>19</v>
      </c>
    </row>
    <row r="28" spans="1:12" x14ac:dyDescent="0.25">
      <c r="A28" s="13" t="s">
        <v>37</v>
      </c>
      <c r="B28" s="22">
        <v>42175.570833275466</v>
      </c>
      <c r="C28" s="29">
        <v>2</v>
      </c>
      <c r="D28" s="29">
        <v>0</v>
      </c>
      <c r="E28" s="22">
        <f>B28-(C28/24+D28/1440)</f>
        <v>42175.48749994213</v>
      </c>
      <c r="F28" s="22">
        <v>42175.208333333336</v>
      </c>
      <c r="G28" s="23">
        <f>(E28-F28)*24*60</f>
        <v>401.99991666362621</v>
      </c>
      <c r="H28" s="30">
        <v>356500</v>
      </c>
      <c r="I28" s="25">
        <f t="shared" si="2"/>
        <v>886.8161042389014</v>
      </c>
      <c r="J28" s="31">
        <v>2224</v>
      </c>
      <c r="K28" s="27">
        <v>20</v>
      </c>
    </row>
    <row r="29" spans="1:12" x14ac:dyDescent="0.25">
      <c r="A29" s="13" t="s">
        <v>8</v>
      </c>
      <c r="B29" s="13"/>
      <c r="C29" s="13"/>
      <c r="D29" s="21">
        <f>E29-F29</f>
        <v>0.28611111110512866</v>
      </c>
      <c r="E29" s="22">
        <v>42175.494444444441</v>
      </c>
      <c r="F29" s="22">
        <v>42175.208333333336</v>
      </c>
      <c r="G29" s="23">
        <f>D29*24*60</f>
        <v>411.99999999138527</v>
      </c>
      <c r="H29" s="24">
        <v>364900</v>
      </c>
      <c r="I29" s="25">
        <f t="shared" si="2"/>
        <v>885.67961166900454</v>
      </c>
      <c r="J29" s="39" t="s">
        <v>28</v>
      </c>
      <c r="K29" s="27">
        <v>21</v>
      </c>
    </row>
    <row r="30" spans="1:12" x14ac:dyDescent="0.25">
      <c r="A30" s="13" t="s">
        <v>39</v>
      </c>
      <c r="B30" s="22">
        <v>42175.571527777778</v>
      </c>
      <c r="C30" s="29">
        <v>2</v>
      </c>
      <c r="D30" s="29">
        <v>1</v>
      </c>
      <c r="E30" s="22">
        <f>B30-(C30/24+D30/1440)</f>
        <v>42175.487500000003</v>
      </c>
      <c r="F30" s="22">
        <v>42175.208333333336</v>
      </c>
      <c r="G30" s="23">
        <f>(E30-F30)*24*60</f>
        <v>402.00000000069849</v>
      </c>
      <c r="H30" s="30">
        <v>355000</v>
      </c>
      <c r="I30" s="25">
        <f t="shared" si="2"/>
        <v>883.0845771128935</v>
      </c>
      <c r="J30" s="31">
        <v>1933</v>
      </c>
      <c r="K30" s="27">
        <v>22</v>
      </c>
    </row>
    <row r="31" spans="1:12" x14ac:dyDescent="0.25">
      <c r="A31" s="13" t="s">
        <v>37</v>
      </c>
      <c r="B31" s="22">
        <v>42175.570833275466</v>
      </c>
      <c r="C31" s="29">
        <v>1</v>
      </c>
      <c r="D31" s="29">
        <v>57</v>
      </c>
      <c r="E31" s="22">
        <f>B31-(C31/24+D31/1440)</f>
        <v>42175.489583275463</v>
      </c>
      <c r="F31" s="22">
        <v>42175.208333333336</v>
      </c>
      <c r="G31" s="23">
        <f>(E31-F31)*24*60</f>
        <v>404.99991666292772</v>
      </c>
      <c r="H31" s="30">
        <v>356500</v>
      </c>
      <c r="I31" s="25">
        <f t="shared" si="2"/>
        <v>880.24709470917469</v>
      </c>
      <c r="J31" s="31">
        <v>2231</v>
      </c>
      <c r="K31" s="27">
        <v>23</v>
      </c>
    </row>
    <row r="32" spans="1:12" x14ac:dyDescent="0.25">
      <c r="A32" s="13" t="s">
        <v>8</v>
      </c>
      <c r="B32" s="13"/>
      <c r="C32" s="13"/>
      <c r="D32" s="21">
        <f>E32-F32</f>
        <v>0.28958333333139308</v>
      </c>
      <c r="E32" s="22">
        <v>42175.497916666667</v>
      </c>
      <c r="F32" s="22">
        <v>42175.208333333336</v>
      </c>
      <c r="G32" s="23">
        <f>D32*24*60</f>
        <v>416.99999999720603</v>
      </c>
      <c r="H32" s="24">
        <v>364900</v>
      </c>
      <c r="I32" s="25">
        <f t="shared" si="2"/>
        <v>875.05995204423232</v>
      </c>
      <c r="J32" s="39" t="s">
        <v>29</v>
      </c>
      <c r="K32" s="27">
        <v>24</v>
      </c>
    </row>
    <row r="33" spans="1:11" x14ac:dyDescent="0.25">
      <c r="A33" s="13" t="s">
        <v>6</v>
      </c>
      <c r="B33" s="13"/>
      <c r="C33" s="13"/>
      <c r="D33" s="21">
        <f>E33-F33</f>
        <v>0.28680555555183673</v>
      </c>
      <c r="E33" s="22">
        <v>42175.495138888888</v>
      </c>
      <c r="F33" s="22">
        <v>42175.208333333336</v>
      </c>
      <c r="G33" s="23">
        <f>D33*24*60</f>
        <v>412.9999999946449</v>
      </c>
      <c r="H33" s="24">
        <v>360000</v>
      </c>
      <c r="I33" s="25">
        <f t="shared" si="2"/>
        <v>871.67070219047912</v>
      </c>
      <c r="J33" s="26" t="s">
        <v>13</v>
      </c>
      <c r="K33" s="27">
        <v>25</v>
      </c>
    </row>
    <row r="34" spans="1:11" x14ac:dyDescent="0.25">
      <c r="A34" s="13" t="s">
        <v>6</v>
      </c>
      <c r="B34" s="13"/>
      <c r="C34" s="13"/>
      <c r="D34" s="21">
        <f>E34-F34</f>
        <v>0.28680555555183673</v>
      </c>
      <c r="E34" s="22">
        <v>42175.495138888888</v>
      </c>
      <c r="F34" s="22">
        <v>42175.208333333336</v>
      </c>
      <c r="G34" s="23">
        <f>D34*24*60</f>
        <v>412.9999999946449</v>
      </c>
      <c r="H34" s="24">
        <v>360000</v>
      </c>
      <c r="I34" s="25">
        <f t="shared" si="2"/>
        <v>871.67070219047912</v>
      </c>
      <c r="J34" s="26" t="s">
        <v>18</v>
      </c>
      <c r="K34" s="27">
        <v>26</v>
      </c>
    </row>
    <row r="35" spans="1:11" x14ac:dyDescent="0.25">
      <c r="A35" s="13" t="s">
        <v>36</v>
      </c>
      <c r="B35" s="13"/>
      <c r="C35" s="13"/>
      <c r="D35" s="21">
        <f>E35-F35</f>
        <v>0.28472222221898846</v>
      </c>
      <c r="E35" s="22">
        <v>42175.493055555555</v>
      </c>
      <c r="F35" s="22">
        <v>42175.208333333336</v>
      </c>
      <c r="G35" s="23">
        <f>D35*24*60</f>
        <v>409.99999999534339</v>
      </c>
      <c r="H35" s="13">
        <v>356600</v>
      </c>
      <c r="I35" s="25">
        <f t="shared" si="2"/>
        <v>869.75609757085397</v>
      </c>
      <c r="J35" s="28" t="s">
        <v>33</v>
      </c>
      <c r="K35" s="27">
        <v>27</v>
      </c>
    </row>
    <row r="36" spans="1:11" x14ac:dyDescent="0.25">
      <c r="A36" s="13" t="s">
        <v>11</v>
      </c>
      <c r="B36" s="13"/>
      <c r="C36" s="13"/>
      <c r="D36" s="21">
        <f>E36-F36</f>
        <v>0.28958333333139308</v>
      </c>
      <c r="E36" s="22">
        <v>42175.497916666667</v>
      </c>
      <c r="F36" s="22">
        <v>42175.208333333336</v>
      </c>
      <c r="G36" s="23">
        <f>D36*24*60</f>
        <v>416.99999999720603</v>
      </c>
      <c r="H36" s="24">
        <v>355800</v>
      </c>
      <c r="I36" s="25">
        <f t="shared" si="2"/>
        <v>853.23741007765932</v>
      </c>
      <c r="J36" s="26" t="s">
        <v>30</v>
      </c>
      <c r="K36" s="27">
        <v>28</v>
      </c>
    </row>
    <row r="37" spans="1:11" x14ac:dyDescent="0.25">
      <c r="A37" s="13" t="s">
        <v>39</v>
      </c>
      <c r="B37" s="22">
        <v>42175.571527777778</v>
      </c>
      <c r="C37" s="29">
        <v>1</v>
      </c>
      <c r="D37" s="29">
        <v>13</v>
      </c>
      <c r="E37" s="22">
        <f>B37-(C37/24+D37/1440)</f>
        <v>42175.520833333336</v>
      </c>
      <c r="F37" s="22">
        <v>42175.208333333336</v>
      </c>
      <c r="G37" s="23">
        <f>(E37-F37)*24*60</f>
        <v>450</v>
      </c>
      <c r="H37" s="30">
        <v>355000</v>
      </c>
      <c r="I37" s="25">
        <f t="shared" si="2"/>
        <v>788.88888888888891</v>
      </c>
      <c r="J37" s="31">
        <v>1977</v>
      </c>
      <c r="K37" s="27">
        <v>29</v>
      </c>
    </row>
    <row r="38" spans="1:11" x14ac:dyDescent="0.25">
      <c r="D38" s="7"/>
      <c r="E38" s="2"/>
      <c r="F38" s="2"/>
      <c r="G38" s="1"/>
      <c r="I38" s="5"/>
      <c r="J38" s="19"/>
      <c r="K38" s="10"/>
    </row>
    <row r="39" spans="1:11" x14ac:dyDescent="0.25">
      <c r="D39" s="7"/>
      <c r="E39" s="2"/>
      <c r="F39" s="2"/>
      <c r="G39" s="1"/>
      <c r="H39" s="6"/>
      <c r="I39" s="5"/>
      <c r="J39" s="19"/>
    </row>
    <row r="40" spans="1:11" x14ac:dyDescent="0.25">
      <c r="D40" s="7"/>
      <c r="E40" s="2"/>
      <c r="F40" s="2"/>
      <c r="G40" s="1"/>
      <c r="I40" s="5"/>
      <c r="J40" s="20"/>
    </row>
    <row r="41" spans="1:11" x14ac:dyDescent="0.25">
      <c r="J41" s="20"/>
    </row>
    <row r="42" spans="1:11" x14ac:dyDescent="0.25">
      <c r="J42" s="20"/>
    </row>
    <row r="43" spans="1:11" x14ac:dyDescent="0.25">
      <c r="J43" s="20"/>
    </row>
    <row r="44" spans="1:11" x14ac:dyDescent="0.25">
      <c r="F44" t="s">
        <v>34</v>
      </c>
    </row>
  </sheetData>
  <sortState ref="A6:J43">
    <sortCondition descending="1" ref="I6:I43"/>
  </sortState>
  <mergeCells count="2">
    <mergeCell ref="B2:J2"/>
    <mergeCell ref="A1:A5"/>
  </mergeCells>
  <pageMargins left="0" right="0" top="0" bottom="0" header="0" footer="0"/>
  <pageSetup paperSize="9" scale="61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2015-12-08T17:23:13Z</dcterms:modified>
</cp:coreProperties>
</file>