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Лист1!$A$5:$J$18</definedName>
  </definedNames>
  <calcPr calcId="125725"/>
</workbook>
</file>

<file path=xl/calcChain.xml><?xml version="1.0" encoding="utf-8"?>
<calcChain xmlns="http://schemas.openxmlformats.org/spreadsheetml/2006/main">
  <c r="E25" i="1"/>
  <c r="G25" s="1"/>
  <c r="I25" s="1"/>
  <c r="E24"/>
  <c r="G24" s="1"/>
  <c r="I24" s="1"/>
  <c r="E23"/>
  <c r="G23" s="1"/>
  <c r="I23" s="1"/>
  <c r="E21"/>
  <c r="G21" s="1"/>
  <c r="I21" s="1"/>
  <c r="E20"/>
  <c r="G20" s="1"/>
  <c r="I20" s="1"/>
  <c r="E38"/>
  <c r="G38" s="1"/>
  <c r="I38" s="1"/>
  <c r="E8"/>
  <c r="G8" s="1"/>
  <c r="I8" s="1"/>
  <c r="E11"/>
  <c r="G11" s="1"/>
  <c r="I11" s="1"/>
  <c r="E10"/>
  <c r="G10" s="1"/>
  <c r="I10" s="1"/>
  <c r="E9"/>
  <c r="G9" s="1"/>
  <c r="I9" s="1"/>
  <c r="E7"/>
  <c r="G7" s="1"/>
  <c r="I7" s="1"/>
  <c r="E48"/>
  <c r="G48" s="1"/>
  <c r="I48" s="1"/>
  <c r="E47"/>
  <c r="G47" s="1"/>
  <c r="I47" s="1"/>
  <c r="E46"/>
  <c r="G46" s="1"/>
  <c r="I46" s="1"/>
  <c r="E45"/>
  <c r="G45" s="1"/>
  <c r="I45" s="1"/>
  <c r="E44"/>
  <c r="G44" s="1"/>
  <c r="I44" s="1"/>
  <c r="E43"/>
  <c r="G43" s="1"/>
  <c r="I43" s="1"/>
  <c r="E42"/>
  <c r="G42" s="1"/>
  <c r="I42" s="1"/>
  <c r="E6"/>
  <c r="G6" s="1"/>
  <c r="I6" s="1"/>
  <c r="D40"/>
  <c r="G40" s="1"/>
  <c r="I40" s="1"/>
  <c r="D37"/>
  <c r="G37" s="1"/>
  <c r="I37" s="1"/>
  <c r="D17"/>
  <c r="G17" s="1"/>
  <c r="I17" s="1"/>
  <c r="D5"/>
  <c r="G5" s="1"/>
  <c r="I5" s="1"/>
  <c r="D26"/>
  <c r="G26" s="1"/>
  <c r="I26" s="1"/>
  <c r="D27"/>
  <c r="G27" s="1"/>
  <c r="I27" s="1"/>
  <c r="D49"/>
  <c r="G49" s="1"/>
  <c r="I49" s="1"/>
  <c r="D41"/>
  <c r="G41" s="1"/>
  <c r="I41" s="1"/>
  <c r="D50"/>
  <c r="G50" s="1"/>
  <c r="I50" s="1"/>
  <c r="D15"/>
  <c r="G15" s="1"/>
  <c r="D28"/>
  <c r="G28" s="1"/>
  <c r="I28" s="1"/>
  <c r="D29"/>
  <c r="G29" s="1"/>
  <c r="I29" s="1"/>
  <c r="D30"/>
  <c r="G30" s="1"/>
  <c r="I30" s="1"/>
  <c r="D31"/>
  <c r="G31" s="1"/>
  <c r="I31" s="1"/>
  <c r="D32"/>
  <c r="G32" s="1"/>
  <c r="I32" s="1"/>
  <c r="D33"/>
  <c r="G33" s="1"/>
  <c r="I33" s="1"/>
  <c r="D34"/>
  <c r="G34" s="1"/>
  <c r="I34" s="1"/>
  <c r="D35"/>
  <c r="G35" s="1"/>
  <c r="I35" s="1"/>
  <c r="D36"/>
  <c r="G36" s="1"/>
  <c r="I36" s="1"/>
  <c r="D39"/>
  <c r="G39" s="1"/>
  <c r="I39" s="1"/>
  <c r="D22"/>
  <c r="G22" s="1"/>
  <c r="I22" s="1"/>
  <c r="D13"/>
  <c r="G13" s="1"/>
  <c r="I13" s="1"/>
  <c r="D14"/>
  <c r="G14" s="1"/>
  <c r="I14" s="1"/>
  <c r="D16"/>
  <c r="G16" s="1"/>
  <c r="I16" s="1"/>
  <c r="D18"/>
  <c r="G18" s="1"/>
  <c r="I18" s="1"/>
  <c r="D19"/>
  <c r="G19" s="1"/>
  <c r="I19" s="1"/>
  <c r="D12"/>
  <c r="G12" s="1"/>
  <c r="I15" l="1"/>
  <c r="I12"/>
</calcChain>
</file>

<file path=xl/sharedStrings.xml><?xml version="1.0" encoding="utf-8"?>
<sst xmlns="http://schemas.openxmlformats.org/spreadsheetml/2006/main" count="103" uniqueCount="64">
  <si>
    <t>Расстояние (м)</t>
  </si>
  <si>
    <t>Время ( мин)</t>
  </si>
  <si>
    <t>Прилет</t>
  </si>
  <si>
    <t xml:space="preserve"> (м/мин)</t>
  </si>
  <si>
    <t>Скорость</t>
  </si>
  <si>
    <t>Кольцо</t>
  </si>
  <si>
    <t>Место</t>
  </si>
  <si>
    <t>Сушко</t>
  </si>
  <si>
    <t>Вебер</t>
  </si>
  <si>
    <t>Михайлов</t>
  </si>
  <si>
    <t>Смаль</t>
  </si>
  <si>
    <t>0001319</t>
  </si>
  <si>
    <t>0001322</t>
  </si>
  <si>
    <t>0001327</t>
  </si>
  <si>
    <t>0001337</t>
  </si>
  <si>
    <t>0001341</t>
  </si>
  <si>
    <t>0001313</t>
  </si>
  <si>
    <t>0001302</t>
  </si>
  <si>
    <t>0000661</t>
  </si>
  <si>
    <t>0000033</t>
  </si>
  <si>
    <t>0000004</t>
  </si>
  <si>
    <t>0000028</t>
  </si>
  <si>
    <t>0000009</t>
  </si>
  <si>
    <t>0043528</t>
  </si>
  <si>
    <t>0043527</t>
  </si>
  <si>
    <t>0000012</t>
  </si>
  <si>
    <t>0001406</t>
  </si>
  <si>
    <t>0001453</t>
  </si>
  <si>
    <t>0001459</t>
  </si>
  <si>
    <t>0001329</t>
  </si>
  <si>
    <t>0001331</t>
  </si>
  <si>
    <t>0001412</t>
  </si>
  <si>
    <t>0001462</t>
  </si>
  <si>
    <t>0000013</t>
  </si>
  <si>
    <t>0000031</t>
  </si>
  <si>
    <t>Время</t>
  </si>
  <si>
    <t>Выпуск</t>
  </si>
  <si>
    <t>0000026</t>
  </si>
  <si>
    <t>0000017</t>
  </si>
  <si>
    <t>0001474</t>
  </si>
  <si>
    <t>Потейко</t>
  </si>
  <si>
    <t>002202</t>
  </si>
  <si>
    <t>002272</t>
  </si>
  <si>
    <t>002227</t>
  </si>
  <si>
    <t>002299</t>
  </si>
  <si>
    <t>002251</t>
  </si>
  <si>
    <t>002225</t>
  </si>
  <si>
    <t>002204</t>
  </si>
  <si>
    <t>002223</t>
  </si>
  <si>
    <t>Комаров</t>
  </si>
  <si>
    <t>003711</t>
  </si>
  <si>
    <t>003705</t>
  </si>
  <si>
    <t>003712</t>
  </si>
  <si>
    <t>003793</t>
  </si>
  <si>
    <t>Леванович</t>
  </si>
  <si>
    <t>001396</t>
  </si>
  <si>
    <t>001356</t>
  </si>
  <si>
    <t>001370</t>
  </si>
  <si>
    <t>001359</t>
  </si>
  <si>
    <t>001358</t>
  </si>
  <si>
    <t>001364</t>
  </si>
  <si>
    <t>001357</t>
  </si>
  <si>
    <t>зачет закрыт</t>
  </si>
  <si>
    <r>
      <rPr>
        <b/>
        <sz val="14"/>
        <color theme="1"/>
        <rFont val="Calibri"/>
        <family val="2"/>
        <charset val="204"/>
        <scheme val="minor"/>
      </rPr>
      <t>Кубок</t>
    </r>
    <r>
      <rPr>
        <sz val="14"/>
        <color theme="1"/>
        <rFont val="Calibri"/>
        <family val="2"/>
        <charset val="204"/>
        <scheme val="minor"/>
      </rPr>
      <t xml:space="preserve"> Соревнование  молодыми 270 км Кричев 16 августа 2014 зачет 20%-3ачет 23 голубя.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</si>
</sst>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dd/mm/yy\ h:mm;@"/>
    <numFmt numFmtId="166" formatCode="h:mm;@"/>
  </numFmts>
  <fonts count="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0" fontId="0" fillId="0" borderId="2" xfId="0" applyBorder="1"/>
    <xf numFmtId="166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49" fontId="5" fillId="0" borderId="3" xfId="0" applyNumberFormat="1" applyFont="1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49" fontId="0" fillId="0" borderId="0" xfId="0" applyNumberFormat="1"/>
    <xf numFmtId="0" fontId="0" fillId="0" borderId="3" xfId="0" applyBorder="1"/>
    <xf numFmtId="165" fontId="0" fillId="0" borderId="8" xfId="0" applyNumberFormat="1" applyBorder="1"/>
    <xf numFmtId="1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1" fontId="0" fillId="0" borderId="0" xfId="0" applyNumberFormat="1" applyAlignment="1"/>
    <xf numFmtId="2" fontId="4" fillId="0" borderId="0" xfId="0" applyNumberFormat="1" applyFont="1"/>
    <xf numFmtId="49" fontId="5" fillId="0" borderId="0" xfId="0" applyNumberFormat="1" applyFont="1"/>
    <xf numFmtId="49" fontId="0" fillId="0" borderId="3" xfId="0" applyNumberFormat="1" applyBorder="1"/>
    <xf numFmtId="0" fontId="0" fillId="0" borderId="6" xfId="0" applyBorder="1" applyAlignment="1">
      <alignment horizontal="center"/>
    </xf>
    <xf numFmtId="2" fontId="6" fillId="0" borderId="3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/>
    <xf numFmtId="165" fontId="0" fillId="3" borderId="3" xfId="0" applyNumberFormat="1" applyFill="1" applyBorder="1"/>
    <xf numFmtId="0" fontId="0" fillId="3" borderId="9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/>
    <xf numFmtId="166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2" fontId="6" fillId="3" borderId="0" xfId="0" applyNumberFormat="1" applyFont="1" applyFill="1"/>
    <xf numFmtId="49" fontId="5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>
      <selection activeCell="P9" sqref="P9"/>
    </sheetView>
  </sheetViews>
  <sheetFormatPr defaultRowHeight="15"/>
  <cols>
    <col min="1" max="3" width="24.7109375" customWidth="1"/>
    <col min="4" max="4" width="23.85546875" customWidth="1"/>
    <col min="5" max="5" width="37.28515625" customWidth="1"/>
    <col min="6" max="6" width="13.7109375" customWidth="1"/>
    <col min="7" max="7" width="12.28515625" customWidth="1"/>
    <col min="8" max="8" width="9.7109375" customWidth="1"/>
    <col min="9" max="9" width="9.140625" customWidth="1"/>
    <col min="10" max="10" width="14.42578125" customWidth="1"/>
    <col min="20" max="20" width="16" customWidth="1"/>
    <col min="21" max="21" width="14.85546875" customWidth="1"/>
  </cols>
  <sheetData>
    <row r="1" spans="1:21" ht="18.75">
      <c r="C1" s="5" t="s">
        <v>63</v>
      </c>
      <c r="D1" s="5"/>
      <c r="E1" s="5"/>
      <c r="F1" s="5"/>
    </row>
    <row r="2" spans="1:21" ht="18.75">
      <c r="D2" s="5"/>
      <c r="E2" s="5"/>
      <c r="F2" s="5"/>
      <c r="I2" t="s">
        <v>4</v>
      </c>
    </row>
    <row r="3" spans="1:21">
      <c r="A3" s="2"/>
      <c r="B3" s="2"/>
      <c r="C3" s="2"/>
      <c r="D3" s="4" t="s">
        <v>35</v>
      </c>
      <c r="E3" t="s">
        <v>2</v>
      </c>
      <c r="F3" t="s">
        <v>36</v>
      </c>
      <c r="G3" t="s">
        <v>1</v>
      </c>
      <c r="H3" s="6" t="s">
        <v>0</v>
      </c>
      <c r="I3" s="3" t="s">
        <v>3</v>
      </c>
      <c r="J3" s="6" t="s">
        <v>5</v>
      </c>
      <c r="K3" s="6" t="s">
        <v>6</v>
      </c>
    </row>
    <row r="4" spans="1:21" ht="15.75" thickBot="1"/>
    <row r="5" spans="1:21" ht="19.5" thickBot="1">
      <c r="A5" s="13" t="s">
        <v>10</v>
      </c>
      <c r="B5" s="21"/>
      <c r="C5" s="21"/>
      <c r="D5" s="14">
        <f>E5-F5</f>
        <v>0.19027777777955635</v>
      </c>
      <c r="E5" s="15">
        <v>41867.44027777778</v>
      </c>
      <c r="F5" s="15">
        <v>41867.25</v>
      </c>
      <c r="G5" s="16">
        <f>D5*24*60</f>
        <v>274.00000000256114</v>
      </c>
      <c r="H5" s="27">
        <v>263400</v>
      </c>
      <c r="I5" s="37">
        <f>H5/G5</f>
        <v>961.31386860415307</v>
      </c>
      <c r="J5" s="20" t="s">
        <v>39</v>
      </c>
      <c r="K5" s="18">
        <v>1</v>
      </c>
      <c r="T5" s="1"/>
      <c r="U5" s="1"/>
    </row>
    <row r="6" spans="1:21" ht="19.5" thickBot="1">
      <c r="A6" s="19" t="s">
        <v>40</v>
      </c>
      <c r="B6" s="28">
        <v>41867.607638888891</v>
      </c>
      <c r="C6" s="29">
        <v>3</v>
      </c>
      <c r="D6" s="8">
        <v>51</v>
      </c>
      <c r="E6" s="15">
        <f>B6-(C6/24+D6/1440)</f>
        <v>41867.447222222225</v>
      </c>
      <c r="F6" s="15">
        <v>41867.25</v>
      </c>
      <c r="G6" s="11">
        <f>(E6-F6)*24*60</f>
        <v>284.00000000372529</v>
      </c>
      <c r="H6" s="30">
        <v>268500</v>
      </c>
      <c r="I6" s="38">
        <f>H6/G6</f>
        <v>945.42253519886629</v>
      </c>
      <c r="J6" s="35" t="s">
        <v>41</v>
      </c>
      <c r="K6" s="36">
        <v>2</v>
      </c>
    </row>
    <row r="7" spans="1:21" ht="19.5" thickBot="1">
      <c r="A7" s="19" t="s">
        <v>49</v>
      </c>
      <c r="B7" s="28">
        <v>41867.60833333333</v>
      </c>
      <c r="C7" s="29">
        <v>3</v>
      </c>
      <c r="D7" s="8">
        <v>20</v>
      </c>
      <c r="E7" s="15">
        <f>B7-(C7/24+D7/1440)</f>
        <v>41867.469444444439</v>
      </c>
      <c r="F7" s="15">
        <v>41867.25</v>
      </c>
      <c r="G7" s="11">
        <f>(E7-F7)*24*60</f>
        <v>315.99999999278225</v>
      </c>
      <c r="H7" s="30">
        <v>278200</v>
      </c>
      <c r="I7" s="38">
        <f>H7/G7</f>
        <v>880.37974685555173</v>
      </c>
      <c r="J7" s="35" t="s">
        <v>50</v>
      </c>
      <c r="K7" s="18">
        <v>3</v>
      </c>
    </row>
    <row r="8" spans="1:21" ht="19.5" thickBot="1">
      <c r="A8" s="19" t="s">
        <v>54</v>
      </c>
      <c r="B8" s="28">
        <v>41867.609027777777</v>
      </c>
      <c r="C8" s="29">
        <v>3</v>
      </c>
      <c r="D8" s="8">
        <v>19</v>
      </c>
      <c r="E8" s="15">
        <f>B8-(C8/24+D8/1440)</f>
        <v>41867.470833333333</v>
      </c>
      <c r="F8" s="15">
        <v>41867.25</v>
      </c>
      <c r="G8" s="11">
        <f>(E8-F8)*24*60</f>
        <v>317.99999999930151</v>
      </c>
      <c r="H8" s="30">
        <v>276800</v>
      </c>
      <c r="I8" s="38">
        <f>H8/G8</f>
        <v>870.44025157423903</v>
      </c>
      <c r="J8" s="35" t="s">
        <v>55</v>
      </c>
      <c r="K8" s="36">
        <v>4</v>
      </c>
    </row>
    <row r="9" spans="1:21" ht="19.5" thickBot="1">
      <c r="A9" s="19" t="s">
        <v>49</v>
      </c>
      <c r="B9" s="28">
        <v>41867.60833333333</v>
      </c>
      <c r="C9" s="29">
        <v>3</v>
      </c>
      <c r="D9" s="8">
        <v>16</v>
      </c>
      <c r="E9" s="15">
        <f>B9-(C9/24+D9/1440)</f>
        <v>41867.472222222219</v>
      </c>
      <c r="F9" s="15">
        <v>41867.25</v>
      </c>
      <c r="G9" s="11">
        <f>(E9-F9)*24*60</f>
        <v>319.99999999534339</v>
      </c>
      <c r="H9" s="30">
        <v>278200</v>
      </c>
      <c r="I9" s="38">
        <f>H9/G9</f>
        <v>869.37500001265107</v>
      </c>
      <c r="J9" s="35" t="s">
        <v>51</v>
      </c>
      <c r="K9" s="18">
        <v>5</v>
      </c>
    </row>
    <row r="10" spans="1:21" ht="19.5" thickBot="1">
      <c r="A10" s="19" t="s">
        <v>49</v>
      </c>
      <c r="B10" s="28">
        <v>41867.608333275464</v>
      </c>
      <c r="C10" s="29">
        <v>3</v>
      </c>
      <c r="D10" s="8">
        <v>5</v>
      </c>
      <c r="E10" s="15">
        <f>B10-(C10/24+D10/1440)</f>
        <v>41867.479861053245</v>
      </c>
      <c r="F10" s="15">
        <v>41867.25</v>
      </c>
      <c r="G10" s="11">
        <f>(E10-F10)*24*60</f>
        <v>330.99991667317227</v>
      </c>
      <c r="H10" s="30">
        <v>278200</v>
      </c>
      <c r="I10" s="38">
        <f>H10/G10</f>
        <v>840.48359527139507</v>
      </c>
      <c r="J10" s="35" t="s">
        <v>52</v>
      </c>
      <c r="K10" s="36">
        <v>6</v>
      </c>
    </row>
    <row r="11" spans="1:21" ht="19.5" thickBot="1">
      <c r="A11" s="19" t="s">
        <v>49</v>
      </c>
      <c r="B11" s="28">
        <v>41867.608333275464</v>
      </c>
      <c r="C11" s="29">
        <v>3</v>
      </c>
      <c r="D11" s="8">
        <v>4</v>
      </c>
      <c r="E11" s="15">
        <f>B11-(C11/24+D11/1440)</f>
        <v>41867.480555497685</v>
      </c>
      <c r="F11" s="15">
        <v>41867.25</v>
      </c>
      <c r="G11" s="11">
        <f>(E11-F11)*24*60</f>
        <v>331.99991666595452</v>
      </c>
      <c r="H11" s="30">
        <v>278200</v>
      </c>
      <c r="I11" s="38">
        <f>H11/G11</f>
        <v>837.95201756003473</v>
      </c>
      <c r="J11" s="35" t="s">
        <v>53</v>
      </c>
      <c r="K11" s="18">
        <v>7</v>
      </c>
    </row>
    <row r="12" spans="1:21" ht="19.5" thickBot="1">
      <c r="A12" s="19" t="s">
        <v>7</v>
      </c>
      <c r="B12" s="22"/>
      <c r="C12" s="22"/>
      <c r="D12" s="9">
        <f>E12-F12</f>
        <v>0.24444444444088731</v>
      </c>
      <c r="E12" s="15">
        <v>41867.494444444441</v>
      </c>
      <c r="F12" s="15">
        <v>41867.25</v>
      </c>
      <c r="G12" s="11">
        <f>D12*24*60</f>
        <v>351.99999999487773</v>
      </c>
      <c r="H12" s="17">
        <v>276600</v>
      </c>
      <c r="I12" s="38">
        <f>H12/G12</f>
        <v>785.79545455688935</v>
      </c>
      <c r="J12" s="20" t="s">
        <v>13</v>
      </c>
      <c r="K12" s="36">
        <v>8</v>
      </c>
    </row>
    <row r="13" spans="1:21" ht="19.5" thickBot="1">
      <c r="A13" s="19" t="s">
        <v>7</v>
      </c>
      <c r="B13" s="22"/>
      <c r="C13" s="22"/>
      <c r="D13" s="9">
        <f>E13-F13</f>
        <v>0.24444444444088731</v>
      </c>
      <c r="E13" s="15">
        <v>41867.494444444441</v>
      </c>
      <c r="F13" s="15">
        <v>41867.25</v>
      </c>
      <c r="G13" s="11">
        <f>D13*24*60</f>
        <v>351.99999999487773</v>
      </c>
      <c r="H13" s="17">
        <v>276600</v>
      </c>
      <c r="I13" s="38">
        <f>H13/G13</f>
        <v>785.79545455688935</v>
      </c>
      <c r="J13" s="20" t="s">
        <v>16</v>
      </c>
      <c r="K13" s="18">
        <v>9</v>
      </c>
    </row>
    <row r="14" spans="1:21" ht="19.5" thickBot="1">
      <c r="A14" s="19" t="s">
        <v>7</v>
      </c>
      <c r="B14" s="22"/>
      <c r="C14" s="22"/>
      <c r="D14" s="9">
        <f>E14-F14</f>
        <v>0.25486111111240461</v>
      </c>
      <c r="E14" s="10">
        <v>41867.504861111112</v>
      </c>
      <c r="F14" s="15">
        <v>41867.25</v>
      </c>
      <c r="G14" s="11">
        <f>D14*24*60</f>
        <v>367.00000000186265</v>
      </c>
      <c r="H14" s="12">
        <v>276600</v>
      </c>
      <c r="I14" s="38">
        <f>H14/G14</f>
        <v>753.67847411061621</v>
      </c>
      <c r="J14" s="20" t="s">
        <v>17</v>
      </c>
      <c r="K14" s="36">
        <v>10</v>
      </c>
    </row>
    <row r="15" spans="1:21" ht="19.5" thickBot="1">
      <c r="A15" s="19" t="s">
        <v>8</v>
      </c>
      <c r="B15" s="22"/>
      <c r="C15" s="22"/>
      <c r="D15" s="9">
        <f>E15-F15</f>
        <v>0.25</v>
      </c>
      <c r="E15" s="10">
        <v>41867.5</v>
      </c>
      <c r="F15" s="15">
        <v>41867.25</v>
      </c>
      <c r="G15" s="11">
        <f>D15*24*60</f>
        <v>360</v>
      </c>
      <c r="H15" s="12">
        <v>270800</v>
      </c>
      <c r="I15" s="38">
        <f>H15/G15</f>
        <v>752.22222222222217</v>
      </c>
      <c r="J15" s="20" t="s">
        <v>34</v>
      </c>
      <c r="K15" s="18">
        <v>11</v>
      </c>
    </row>
    <row r="16" spans="1:21" ht="19.5" thickBot="1">
      <c r="A16" s="19" t="s">
        <v>7</v>
      </c>
      <c r="B16" s="22"/>
      <c r="C16" s="22"/>
      <c r="D16" s="9">
        <f>E16-F16</f>
        <v>0.25694444444525288</v>
      </c>
      <c r="E16" s="10">
        <v>41867.506944444445</v>
      </c>
      <c r="F16" s="15">
        <v>41867.25</v>
      </c>
      <c r="G16" s="11">
        <f>D16*24*60</f>
        <v>370.00000000116415</v>
      </c>
      <c r="H16" s="12">
        <v>276600</v>
      </c>
      <c r="I16" s="38">
        <f>H16/G16</f>
        <v>747.56756756521543</v>
      </c>
      <c r="J16" s="20" t="s">
        <v>12</v>
      </c>
      <c r="K16" s="36">
        <v>12</v>
      </c>
    </row>
    <row r="17" spans="1:12" ht="19.5" thickBot="1">
      <c r="A17" s="19" t="s">
        <v>7</v>
      </c>
      <c r="B17" s="22"/>
      <c r="C17" s="22"/>
      <c r="D17" s="9">
        <f>E17-F17</f>
        <v>0.25694444444525288</v>
      </c>
      <c r="E17" s="10">
        <v>41867.506944444445</v>
      </c>
      <c r="F17" s="15">
        <v>41867.25</v>
      </c>
      <c r="G17" s="11">
        <f>D17*24*60</f>
        <v>370.00000000116415</v>
      </c>
      <c r="H17" s="12">
        <v>276600</v>
      </c>
      <c r="I17" s="38">
        <f>H17/G17</f>
        <v>747.56756756521543</v>
      </c>
      <c r="J17" s="20" t="s">
        <v>14</v>
      </c>
      <c r="K17" s="18">
        <v>13</v>
      </c>
    </row>
    <row r="18" spans="1:12" ht="19.5" thickBot="1">
      <c r="A18" s="19" t="s">
        <v>7</v>
      </c>
      <c r="B18" s="22"/>
      <c r="C18" s="22"/>
      <c r="D18" s="9">
        <f>E18-F18</f>
        <v>0.25694444444525288</v>
      </c>
      <c r="E18" s="10">
        <v>41867.506944444445</v>
      </c>
      <c r="F18" s="15">
        <v>41867.25</v>
      </c>
      <c r="G18" s="11">
        <f>D18*24*60</f>
        <v>370.00000000116415</v>
      </c>
      <c r="H18" s="12">
        <v>276600</v>
      </c>
      <c r="I18" s="38">
        <f>H18/G18</f>
        <v>747.56756756521543</v>
      </c>
      <c r="J18" s="20" t="s">
        <v>29</v>
      </c>
      <c r="K18" s="36">
        <v>14</v>
      </c>
    </row>
    <row r="19" spans="1:12" ht="19.5" thickBot="1">
      <c r="A19" s="19" t="s">
        <v>7</v>
      </c>
      <c r="B19" s="22"/>
      <c r="C19" s="22"/>
      <c r="D19" s="9">
        <f>E19-F19</f>
        <v>0.25833333333139308</v>
      </c>
      <c r="E19" s="10">
        <v>41867.508333333331</v>
      </c>
      <c r="F19" s="15">
        <v>41867.25</v>
      </c>
      <c r="G19" s="11">
        <f>D19*24*60</f>
        <v>371.99999999720603</v>
      </c>
      <c r="H19" s="12">
        <v>276600</v>
      </c>
      <c r="I19" s="38">
        <f>H19/G19</f>
        <v>743.54838710235879</v>
      </c>
      <c r="J19" s="20" t="s">
        <v>11</v>
      </c>
      <c r="K19" s="18">
        <v>15</v>
      </c>
    </row>
    <row r="20" spans="1:12" ht="19.5" thickBot="1">
      <c r="A20" s="19" t="s">
        <v>54</v>
      </c>
      <c r="B20" s="28">
        <v>41867.609027719911</v>
      </c>
      <c r="C20" s="29">
        <v>2</v>
      </c>
      <c r="D20" s="8">
        <v>24</v>
      </c>
      <c r="E20" s="10">
        <f>B20-(C20/24+D20/1440)</f>
        <v>41867.509027719912</v>
      </c>
      <c r="F20" s="15">
        <v>41867.25</v>
      </c>
      <c r="G20" s="11">
        <f>(E20-F20)*24*60</f>
        <v>372.99991667387076</v>
      </c>
      <c r="H20" s="31">
        <v>276800</v>
      </c>
      <c r="I20" s="38">
        <f>H20/G20</f>
        <v>742.09131859409422</v>
      </c>
      <c r="J20" s="35" t="s">
        <v>57</v>
      </c>
      <c r="K20" s="36">
        <v>16</v>
      </c>
    </row>
    <row r="21" spans="1:12" ht="19.5" thickBot="1">
      <c r="A21" s="19" t="s">
        <v>54</v>
      </c>
      <c r="B21" s="28">
        <v>41867.609027719911</v>
      </c>
      <c r="C21" s="29">
        <v>2</v>
      </c>
      <c r="D21" s="8">
        <v>24</v>
      </c>
      <c r="E21" s="10">
        <f>B21-(C21/24+D21/1440)</f>
        <v>41867.509027719912</v>
      </c>
      <c r="F21" s="15">
        <v>41867.25</v>
      </c>
      <c r="G21" s="11">
        <f>(E21-F21)*24*60</f>
        <v>372.99991667387076</v>
      </c>
      <c r="H21" s="31">
        <v>276800</v>
      </c>
      <c r="I21" s="38">
        <f>H21/G21</f>
        <v>742.09131859409422</v>
      </c>
      <c r="J21" s="35" t="s">
        <v>58</v>
      </c>
      <c r="K21" s="18">
        <v>17</v>
      </c>
    </row>
    <row r="22" spans="1:12" ht="19.5" thickBot="1">
      <c r="A22" s="19" t="s">
        <v>7</v>
      </c>
      <c r="B22" s="22"/>
      <c r="C22" s="22"/>
      <c r="D22" s="9">
        <f>E22-F22</f>
        <v>0.25902777777810115</v>
      </c>
      <c r="E22" s="10">
        <v>41867.509027777778</v>
      </c>
      <c r="F22" s="15">
        <v>41867.25</v>
      </c>
      <c r="G22" s="11">
        <f>D22*24*60</f>
        <v>373.00000000046566</v>
      </c>
      <c r="H22" s="12">
        <v>276600</v>
      </c>
      <c r="I22" s="38">
        <f>H22/G22</f>
        <v>741.55495978459703</v>
      </c>
      <c r="J22" s="20" t="s">
        <v>30</v>
      </c>
      <c r="K22" s="36">
        <v>18</v>
      </c>
    </row>
    <row r="23" spans="1:12" ht="19.5" thickBot="1">
      <c r="A23" s="19" t="s">
        <v>54</v>
      </c>
      <c r="B23" s="28">
        <v>41867.609027719911</v>
      </c>
      <c r="C23" s="29">
        <v>2</v>
      </c>
      <c r="D23" s="8">
        <v>23</v>
      </c>
      <c r="E23" s="10">
        <f>B23-(C23/24+D23/1440)</f>
        <v>41867.509722164352</v>
      </c>
      <c r="F23" s="15">
        <v>41867.25</v>
      </c>
      <c r="G23" s="11">
        <f>(E23-F23)*24*60</f>
        <v>373.99991666665301</v>
      </c>
      <c r="H23" s="31">
        <v>276800</v>
      </c>
      <c r="I23" s="38">
        <f>H23/G23</f>
        <v>740.10711677968766</v>
      </c>
      <c r="J23" s="35" t="s">
        <v>59</v>
      </c>
      <c r="K23" s="18">
        <v>19</v>
      </c>
    </row>
    <row r="24" spans="1:12" ht="19.5" thickBot="1">
      <c r="A24" s="19" t="s">
        <v>54</v>
      </c>
      <c r="B24" s="28">
        <v>41867.609027719911</v>
      </c>
      <c r="C24" s="29">
        <v>2</v>
      </c>
      <c r="D24" s="8">
        <v>23</v>
      </c>
      <c r="E24" s="10">
        <f>B24-(C24/24+D24/1440)</f>
        <v>41867.509722164352</v>
      </c>
      <c r="F24" s="15">
        <v>41867.25</v>
      </c>
      <c r="G24" s="11">
        <f>(E24-F24)*24*60</f>
        <v>373.99991666665301</v>
      </c>
      <c r="H24" s="31">
        <v>276800</v>
      </c>
      <c r="I24" s="38">
        <f>H24/G24</f>
        <v>740.10711677968766</v>
      </c>
      <c r="J24" s="35" t="s">
        <v>60</v>
      </c>
      <c r="K24" s="36">
        <v>20</v>
      </c>
    </row>
    <row r="25" spans="1:12" ht="19.5" thickBot="1">
      <c r="A25" s="19" t="s">
        <v>54</v>
      </c>
      <c r="B25" s="28">
        <v>41867.609027719911</v>
      </c>
      <c r="C25" s="29">
        <v>2</v>
      </c>
      <c r="D25" s="8">
        <v>22</v>
      </c>
      <c r="E25" s="10">
        <f>B25-(C25/24+D25/1440)</f>
        <v>41867.510416608799</v>
      </c>
      <c r="F25" s="15">
        <v>41867.25</v>
      </c>
      <c r="G25" s="11">
        <f>(E25-F25)*24*60</f>
        <v>374.99991666991264</v>
      </c>
      <c r="H25" s="31">
        <v>276800</v>
      </c>
      <c r="I25" s="38">
        <f>H25/G25</f>
        <v>738.13349735661018</v>
      </c>
      <c r="J25" s="35" t="s">
        <v>61</v>
      </c>
      <c r="K25" s="18">
        <v>21</v>
      </c>
    </row>
    <row r="26" spans="1:12" ht="19.5" thickBot="1">
      <c r="A26" s="19" t="s">
        <v>10</v>
      </c>
      <c r="B26" s="22"/>
      <c r="C26" s="22"/>
      <c r="D26" s="9">
        <f>E26-F26</f>
        <v>0.25208333333284827</v>
      </c>
      <c r="E26" s="10">
        <v>41867.502083333333</v>
      </c>
      <c r="F26" s="15">
        <v>41867.25</v>
      </c>
      <c r="G26" s="11">
        <f>D26*24*60</f>
        <v>362.99999999930151</v>
      </c>
      <c r="H26" s="8">
        <v>263400</v>
      </c>
      <c r="I26" s="38">
        <f>H26/G26</f>
        <v>725.61983471214</v>
      </c>
      <c r="J26" s="20" t="s">
        <v>28</v>
      </c>
      <c r="K26" s="36">
        <v>22</v>
      </c>
    </row>
    <row r="27" spans="1:12" ht="19.5" thickBot="1">
      <c r="A27" s="19" t="s">
        <v>10</v>
      </c>
      <c r="B27" s="22"/>
      <c r="C27" s="22"/>
      <c r="D27" s="9">
        <f>E27-F27</f>
        <v>0.25277777777955635</v>
      </c>
      <c r="E27" s="10">
        <v>41867.50277777778</v>
      </c>
      <c r="F27" s="15">
        <v>41867.25</v>
      </c>
      <c r="G27" s="11">
        <f>D27*24*60</f>
        <v>364.00000000256114</v>
      </c>
      <c r="H27" s="8">
        <v>263400</v>
      </c>
      <c r="I27" s="38">
        <f>H27/G27</f>
        <v>723.62637362128214</v>
      </c>
      <c r="J27" s="20" t="s">
        <v>32</v>
      </c>
      <c r="K27" s="18">
        <v>23</v>
      </c>
      <c r="L27" t="s">
        <v>62</v>
      </c>
    </row>
    <row r="28" spans="1:12" ht="19.5" thickBot="1">
      <c r="A28" s="19" t="s">
        <v>8</v>
      </c>
      <c r="B28" s="22"/>
      <c r="C28" s="22"/>
      <c r="D28" s="9">
        <f>E28-F28</f>
        <v>0.2618055555576575</v>
      </c>
      <c r="E28" s="10">
        <v>41867.511805555558</v>
      </c>
      <c r="F28" s="15">
        <v>41867.25</v>
      </c>
      <c r="G28" s="11">
        <f>D28*24*60</f>
        <v>377.0000000030268</v>
      </c>
      <c r="H28" s="12">
        <v>270800</v>
      </c>
      <c r="I28" s="38">
        <f>H28/G28</f>
        <v>718.30238726213747</v>
      </c>
      <c r="J28" s="20" t="s">
        <v>20</v>
      </c>
      <c r="K28" s="41"/>
      <c r="L28" s="42"/>
    </row>
    <row r="29" spans="1:12" ht="19.5" thickBot="1">
      <c r="A29" s="19" t="s">
        <v>8</v>
      </c>
      <c r="B29" s="22"/>
      <c r="C29" s="22"/>
      <c r="D29" s="9">
        <f>E29-F29</f>
        <v>0.2618055555576575</v>
      </c>
      <c r="E29" s="10">
        <v>41867.511805555558</v>
      </c>
      <c r="F29" s="15">
        <v>41867.25</v>
      </c>
      <c r="G29" s="11">
        <f>D29*24*60</f>
        <v>377.0000000030268</v>
      </c>
      <c r="H29" s="12">
        <v>270800</v>
      </c>
      <c r="I29" s="38">
        <f>H29/G29</f>
        <v>718.30238726213747</v>
      </c>
      <c r="J29" s="20" t="s">
        <v>21</v>
      </c>
      <c r="K29" s="41"/>
      <c r="L29" s="42"/>
    </row>
    <row r="30" spans="1:12" ht="19.5" thickBot="1">
      <c r="A30" s="19" t="s">
        <v>8</v>
      </c>
      <c r="B30" s="22"/>
      <c r="C30" s="22"/>
      <c r="D30" s="9">
        <f>E30-F30</f>
        <v>0.26249999999708962</v>
      </c>
      <c r="E30" s="10">
        <v>41867.512499999997</v>
      </c>
      <c r="F30" s="15">
        <v>41867.25</v>
      </c>
      <c r="G30" s="11">
        <f>D30*24*60</f>
        <v>377.99999999580905</v>
      </c>
      <c r="H30" s="12">
        <v>270800</v>
      </c>
      <c r="I30" s="38">
        <f>H30/G30</f>
        <v>716.40211641005931</v>
      </c>
      <c r="J30" s="20" t="s">
        <v>37</v>
      </c>
      <c r="K30" s="36">
        <v>24</v>
      </c>
    </row>
    <row r="31" spans="1:12" ht="19.5" thickBot="1">
      <c r="A31" s="19" t="s">
        <v>8</v>
      </c>
      <c r="B31" s="22"/>
      <c r="C31" s="22"/>
      <c r="D31" s="9">
        <f>E31-F31</f>
        <v>0.26249999999708962</v>
      </c>
      <c r="E31" s="10">
        <v>41867.512499999997</v>
      </c>
      <c r="F31" s="15">
        <v>41867.25</v>
      </c>
      <c r="G31" s="11">
        <f>D31*24*60</f>
        <v>377.99999999580905</v>
      </c>
      <c r="H31" s="12">
        <v>270800</v>
      </c>
      <c r="I31" s="38">
        <f>H31/G31</f>
        <v>716.40211641005931</v>
      </c>
      <c r="J31" s="20" t="s">
        <v>23</v>
      </c>
      <c r="K31" s="18">
        <v>25</v>
      </c>
    </row>
    <row r="32" spans="1:12" ht="19.5" thickBot="1">
      <c r="A32" s="19" t="s">
        <v>8</v>
      </c>
      <c r="B32" s="22"/>
      <c r="C32" s="22"/>
      <c r="D32" s="9">
        <f>E32-F32</f>
        <v>0.26249999999708962</v>
      </c>
      <c r="E32" s="10">
        <v>41867.512499999997</v>
      </c>
      <c r="F32" s="15">
        <v>41867.25</v>
      </c>
      <c r="G32" s="11">
        <f>D32*24*60</f>
        <v>377.99999999580905</v>
      </c>
      <c r="H32" s="12">
        <v>270800</v>
      </c>
      <c r="I32" s="38">
        <f>H32/G32</f>
        <v>716.40211641005931</v>
      </c>
      <c r="J32" s="20" t="s">
        <v>38</v>
      </c>
      <c r="K32" s="36">
        <v>26</v>
      </c>
    </row>
    <row r="33" spans="1:11" ht="19.5" thickBot="1">
      <c r="A33" s="19" t="s">
        <v>8</v>
      </c>
      <c r="B33" s="22"/>
      <c r="C33" s="22"/>
      <c r="D33" s="9">
        <f>E33-F33</f>
        <v>0.26458333332993789</v>
      </c>
      <c r="E33" s="10">
        <v>41867.51458333333</v>
      </c>
      <c r="F33" s="15">
        <v>41867.25</v>
      </c>
      <c r="G33" s="11">
        <f>D33*24*60</f>
        <v>380.99999999511056</v>
      </c>
      <c r="H33" s="12">
        <v>270800</v>
      </c>
      <c r="I33" s="38">
        <f>H33/G33</f>
        <v>710.76115486476442</v>
      </c>
      <c r="J33" s="20" t="s">
        <v>19</v>
      </c>
      <c r="K33" s="18">
        <v>27</v>
      </c>
    </row>
    <row r="34" spans="1:11" ht="19.5" thickBot="1">
      <c r="A34" s="19" t="s">
        <v>8</v>
      </c>
      <c r="B34" s="22"/>
      <c r="C34" s="22"/>
      <c r="D34" s="9">
        <f>E34-F34</f>
        <v>0.26597222222335404</v>
      </c>
      <c r="E34" s="10">
        <v>41867.515972222223</v>
      </c>
      <c r="F34" s="15">
        <v>41867.25</v>
      </c>
      <c r="G34" s="11">
        <f>D34*24*60</f>
        <v>383.00000000162981</v>
      </c>
      <c r="H34" s="12">
        <v>270800</v>
      </c>
      <c r="I34" s="38">
        <f>H34/G34</f>
        <v>707.0496083520826</v>
      </c>
      <c r="J34" s="20" t="s">
        <v>18</v>
      </c>
      <c r="K34" s="36">
        <v>28</v>
      </c>
    </row>
    <row r="35" spans="1:11" ht="19.5" thickBot="1">
      <c r="A35" s="19" t="s">
        <v>8</v>
      </c>
      <c r="B35" s="22"/>
      <c r="C35" s="22"/>
      <c r="D35" s="9">
        <f>E35-F35</f>
        <v>0.26666666667006211</v>
      </c>
      <c r="E35" s="10">
        <v>41867.51666666667</v>
      </c>
      <c r="F35" s="15">
        <v>41867.25</v>
      </c>
      <c r="G35" s="11">
        <f>D35*24*60</f>
        <v>384.00000000488944</v>
      </c>
      <c r="H35" s="12">
        <v>270800</v>
      </c>
      <c r="I35" s="38">
        <f>H35/G35</f>
        <v>705.20833332435393</v>
      </c>
      <c r="J35" s="20" t="s">
        <v>22</v>
      </c>
      <c r="K35" s="18">
        <v>29</v>
      </c>
    </row>
    <row r="36" spans="1:11" ht="19.5" thickBot="1">
      <c r="A36" s="19" t="s">
        <v>8</v>
      </c>
      <c r="B36" s="22"/>
      <c r="C36" s="22"/>
      <c r="D36" s="9">
        <f>E36-F36</f>
        <v>0.26666666667006211</v>
      </c>
      <c r="E36" s="10">
        <v>41867.51666666667</v>
      </c>
      <c r="F36" s="15">
        <v>41867.25</v>
      </c>
      <c r="G36" s="11">
        <f>D36*24*60</f>
        <v>384.00000000488944</v>
      </c>
      <c r="H36" s="12">
        <v>270800</v>
      </c>
      <c r="I36" s="38">
        <f>H36/G36</f>
        <v>705.20833332435393</v>
      </c>
      <c r="J36" s="20" t="s">
        <v>25</v>
      </c>
      <c r="K36" s="36">
        <v>30</v>
      </c>
    </row>
    <row r="37" spans="1:11" ht="19.5" thickBot="1">
      <c r="A37" s="19" t="s">
        <v>7</v>
      </c>
      <c r="B37" s="22"/>
      <c r="C37" s="22"/>
      <c r="D37" s="9">
        <f>E37-F37</f>
        <v>0.27361111110803904</v>
      </c>
      <c r="E37" s="10">
        <v>41867.523611111108</v>
      </c>
      <c r="F37" s="15">
        <v>41867.25</v>
      </c>
      <c r="G37" s="11">
        <f>D37*24*60</f>
        <v>393.99999999557622</v>
      </c>
      <c r="H37" s="12">
        <v>276600</v>
      </c>
      <c r="I37" s="38">
        <f>H37/G37</f>
        <v>702.03045686067424</v>
      </c>
      <c r="J37" s="20" t="s">
        <v>15</v>
      </c>
      <c r="K37" s="18">
        <v>31</v>
      </c>
    </row>
    <row r="38" spans="1:11" ht="19.5" thickBot="1">
      <c r="A38" s="19" t="s">
        <v>54</v>
      </c>
      <c r="B38" s="28">
        <v>41867.609027777777</v>
      </c>
      <c r="C38" s="29">
        <v>2</v>
      </c>
      <c r="D38" s="8">
        <v>2</v>
      </c>
      <c r="E38" s="10">
        <f>B38-(C38/24+D38/1440)</f>
        <v>41867.524305555555</v>
      </c>
      <c r="F38" s="15">
        <v>41867.25</v>
      </c>
      <c r="G38" s="11">
        <f>(E38-F38)*24*60</f>
        <v>394.99999999883585</v>
      </c>
      <c r="H38" s="31">
        <v>276800</v>
      </c>
      <c r="I38" s="38">
        <f>H38/G38</f>
        <v>700.75949367295141</v>
      </c>
      <c r="J38" s="35" t="s">
        <v>56</v>
      </c>
      <c r="K38" s="36">
        <v>32</v>
      </c>
    </row>
    <row r="39" spans="1:11" ht="19.5" thickBot="1">
      <c r="A39" s="19" t="s">
        <v>8</v>
      </c>
      <c r="B39" s="22"/>
      <c r="C39" s="22"/>
      <c r="D39" s="9">
        <f>E39-F39</f>
        <v>0.2694444444423425</v>
      </c>
      <c r="E39" s="10">
        <v>41867.519444444442</v>
      </c>
      <c r="F39" s="15">
        <v>41867.25</v>
      </c>
      <c r="G39" s="11">
        <f>D39*24*60</f>
        <v>387.9999999969732</v>
      </c>
      <c r="H39" s="12">
        <v>270800</v>
      </c>
      <c r="I39" s="38">
        <f>H39/G39</f>
        <v>697.93814433534158</v>
      </c>
      <c r="J39" s="20" t="s">
        <v>33</v>
      </c>
      <c r="K39" s="18">
        <v>33</v>
      </c>
    </row>
    <row r="40" spans="1:11" ht="19.5" thickBot="1">
      <c r="A40" t="s">
        <v>8</v>
      </c>
      <c r="B40" s="27"/>
      <c r="D40" s="7">
        <f>E40-F40</f>
        <v>0.27222222222189885</v>
      </c>
      <c r="E40" s="1">
        <v>41867.522222222222</v>
      </c>
      <c r="F40" s="15">
        <v>41867.25</v>
      </c>
      <c r="G40" s="24">
        <f>D40*24*60</f>
        <v>391.99999999953434</v>
      </c>
      <c r="H40" s="32">
        <v>270800</v>
      </c>
      <c r="I40" s="39">
        <f>H40/G40</f>
        <v>690.81632653143288</v>
      </c>
      <c r="J40" s="34" t="s">
        <v>24</v>
      </c>
      <c r="K40" s="18">
        <v>34</v>
      </c>
    </row>
    <row r="41" spans="1:11" ht="19.5" thickBot="1">
      <c r="A41" t="s">
        <v>9</v>
      </c>
      <c r="B41" s="27"/>
      <c r="D41" s="7">
        <f>E41-F41</f>
        <v>0.2694444444423425</v>
      </c>
      <c r="E41" s="1">
        <v>41867.519444444442</v>
      </c>
      <c r="F41" s="15">
        <v>41867.25</v>
      </c>
      <c r="G41" s="24">
        <f>D41*24*60</f>
        <v>387.9999999969732</v>
      </c>
      <c r="H41" s="32">
        <v>266700</v>
      </c>
      <c r="I41" s="39">
        <f>H41/G41</f>
        <v>687.37113402598072</v>
      </c>
      <c r="J41" s="34" t="s">
        <v>26</v>
      </c>
      <c r="K41" s="36">
        <v>35</v>
      </c>
    </row>
    <row r="42" spans="1:11" ht="19.5" thickBot="1">
      <c r="A42" t="s">
        <v>40</v>
      </c>
      <c r="B42" s="15">
        <v>41867.607638888891</v>
      </c>
      <c r="C42" s="23">
        <v>1</v>
      </c>
      <c r="D42">
        <v>52</v>
      </c>
      <c r="E42" s="1">
        <f>B42-(C42/24+D42/1440)</f>
        <v>41867.529861111114</v>
      </c>
      <c r="F42" s="15">
        <v>41867.25</v>
      </c>
      <c r="G42" s="24">
        <f>(E42-F42)*24*60</f>
        <v>403.00000000395812</v>
      </c>
      <c r="H42" s="25">
        <v>268500</v>
      </c>
      <c r="I42" s="39">
        <f>H42/G42</f>
        <v>666.25310173042897</v>
      </c>
      <c r="J42" s="26" t="s">
        <v>42</v>
      </c>
      <c r="K42" s="18">
        <v>36</v>
      </c>
    </row>
    <row r="43" spans="1:11" ht="19.5" thickBot="1">
      <c r="A43" t="s">
        <v>40</v>
      </c>
      <c r="B43" s="15">
        <v>41867.607638888891</v>
      </c>
      <c r="C43" s="23">
        <v>1</v>
      </c>
      <c r="D43">
        <v>51</v>
      </c>
      <c r="E43" s="1">
        <f>B43-(C43/24+D43/1440)</f>
        <v>41867.530555555561</v>
      </c>
      <c r="F43" s="15">
        <v>41867.25</v>
      </c>
      <c r="G43" s="24">
        <f>(E43-F43)*24*60</f>
        <v>404.00000000721775</v>
      </c>
      <c r="H43" s="25">
        <v>268500</v>
      </c>
      <c r="I43" s="39">
        <f>H43/G43</f>
        <v>664.60396038416593</v>
      </c>
      <c r="J43" s="26" t="s">
        <v>43</v>
      </c>
      <c r="K43" s="36">
        <v>37</v>
      </c>
    </row>
    <row r="44" spans="1:11" ht="19.5" thickBot="1">
      <c r="A44" t="s">
        <v>40</v>
      </c>
      <c r="B44" s="15">
        <v>41867.607638888891</v>
      </c>
      <c r="C44" s="23">
        <v>1</v>
      </c>
      <c r="D44">
        <v>50</v>
      </c>
      <c r="E44" s="1">
        <f>B44-(C44/24+D44/1440)</f>
        <v>41867.53125</v>
      </c>
      <c r="F44" s="15">
        <v>41867.25</v>
      </c>
      <c r="G44" s="24">
        <f>(E44-F44)*24*60</f>
        <v>405</v>
      </c>
      <c r="H44" s="25">
        <v>268500</v>
      </c>
      <c r="I44" s="39">
        <f>H44/G44</f>
        <v>662.96296296296293</v>
      </c>
      <c r="J44" s="26" t="s">
        <v>44</v>
      </c>
      <c r="K44" s="18">
        <v>38</v>
      </c>
    </row>
    <row r="45" spans="1:11" ht="19.5" thickBot="1">
      <c r="A45" t="s">
        <v>40</v>
      </c>
      <c r="B45" s="15">
        <v>41867.607638888891</v>
      </c>
      <c r="C45" s="23">
        <v>1</v>
      </c>
      <c r="D45">
        <v>50</v>
      </c>
      <c r="E45" s="1">
        <f>B45-(C45/24+D45/1440)</f>
        <v>41867.53125</v>
      </c>
      <c r="F45" s="15">
        <v>41867.25</v>
      </c>
      <c r="G45" s="24">
        <f>(E45-F45)*24*60</f>
        <v>405</v>
      </c>
      <c r="H45" s="25">
        <v>268500</v>
      </c>
      <c r="I45" s="39">
        <f>H45/G45</f>
        <v>662.96296296296293</v>
      </c>
      <c r="J45" s="26" t="s">
        <v>45</v>
      </c>
      <c r="K45" s="36">
        <v>39</v>
      </c>
    </row>
    <row r="46" spans="1:11" ht="19.5" thickBot="1">
      <c r="A46" t="s">
        <v>40</v>
      </c>
      <c r="B46" s="15">
        <v>41867.607638888891</v>
      </c>
      <c r="C46" s="23">
        <v>1</v>
      </c>
      <c r="D46">
        <v>49</v>
      </c>
      <c r="E46" s="1">
        <f>B46-(C46/24+D46/1440)</f>
        <v>41867.531944444447</v>
      </c>
      <c r="F46" s="15">
        <v>41867.25</v>
      </c>
      <c r="G46" s="24">
        <f>(E46-F46)*24*60</f>
        <v>406.00000000325963</v>
      </c>
      <c r="H46" s="25">
        <v>268500</v>
      </c>
      <c r="I46" s="39">
        <f>H46/G46</f>
        <v>661.33004925577416</v>
      </c>
      <c r="J46" s="26" t="s">
        <v>46</v>
      </c>
      <c r="K46" s="18">
        <v>40</v>
      </c>
    </row>
    <row r="47" spans="1:11" ht="19.5" thickBot="1">
      <c r="A47" t="s">
        <v>40</v>
      </c>
      <c r="B47" s="15">
        <v>41867.607638888891</v>
      </c>
      <c r="C47" s="23">
        <v>1</v>
      </c>
      <c r="D47">
        <v>48</v>
      </c>
      <c r="E47" s="1">
        <f>B47-(C47/24+D47/1440)</f>
        <v>41867.532638888893</v>
      </c>
      <c r="F47" s="15">
        <v>41867.25</v>
      </c>
      <c r="G47" s="24">
        <f>(E47-F47)*24*60</f>
        <v>407.00000000651926</v>
      </c>
      <c r="H47" s="25">
        <v>268500</v>
      </c>
      <c r="I47" s="39">
        <f>H47/G47</f>
        <v>659.70515969459268</v>
      </c>
      <c r="J47" s="26" t="s">
        <v>47</v>
      </c>
      <c r="K47" s="36">
        <v>41</v>
      </c>
    </row>
    <row r="48" spans="1:11" ht="19.5" thickBot="1">
      <c r="A48" t="s">
        <v>40</v>
      </c>
      <c r="B48" s="15">
        <v>41867.607638888891</v>
      </c>
      <c r="C48" s="23">
        <v>1</v>
      </c>
      <c r="D48">
        <v>48</v>
      </c>
      <c r="E48" s="1">
        <f>B48-(C48/24+D48/1440)</f>
        <v>41867.532638888893</v>
      </c>
      <c r="F48" s="15">
        <v>41867.25</v>
      </c>
      <c r="G48" s="24">
        <f>(E48-F48)*24*60</f>
        <v>407.00000000651926</v>
      </c>
      <c r="H48" s="25">
        <v>268500</v>
      </c>
      <c r="I48" s="39">
        <f>H48/G48</f>
        <v>659.70515969459268</v>
      </c>
      <c r="J48" s="26" t="s">
        <v>48</v>
      </c>
      <c r="K48" s="18">
        <v>42</v>
      </c>
    </row>
    <row r="49" spans="1:11" ht="19.5" thickBot="1">
      <c r="A49" t="s">
        <v>10</v>
      </c>
      <c r="B49" s="27"/>
      <c r="D49" s="7">
        <f>E49-F49</f>
        <v>0.27916666666715173</v>
      </c>
      <c r="E49" s="1">
        <v>41867.529166666667</v>
      </c>
      <c r="F49" s="15">
        <v>41867.25</v>
      </c>
      <c r="G49" s="24">
        <f>D49*24*60</f>
        <v>402.00000000069849</v>
      </c>
      <c r="H49">
        <v>263400</v>
      </c>
      <c r="I49" s="39">
        <f>H49/G49</f>
        <v>655.22388059587649</v>
      </c>
      <c r="J49" s="34" t="s">
        <v>27</v>
      </c>
      <c r="K49" s="36">
        <v>43</v>
      </c>
    </row>
    <row r="50" spans="1:11" ht="19.5" thickBot="1">
      <c r="A50" t="s">
        <v>9</v>
      </c>
      <c r="B50" s="27"/>
      <c r="D50" s="7">
        <f>E50-F50</f>
        <v>0.28472222221898846</v>
      </c>
      <c r="E50" s="1">
        <v>41867.534722222219</v>
      </c>
      <c r="F50" s="15">
        <v>41867.25</v>
      </c>
      <c r="G50" s="24">
        <f>D50*24*60</f>
        <v>409.99999999534339</v>
      </c>
      <c r="H50" s="32">
        <v>266700</v>
      </c>
      <c r="I50" s="39">
        <f>H50/G50</f>
        <v>650.48780488543673</v>
      </c>
      <c r="J50" s="34" t="s">
        <v>31</v>
      </c>
      <c r="K50" s="18">
        <v>44</v>
      </c>
    </row>
    <row r="51" spans="1:11" ht="19.5" thickBot="1">
      <c r="A51" s="42"/>
      <c r="B51" s="43"/>
      <c r="C51" s="42"/>
      <c r="D51" s="44"/>
      <c r="E51" s="45"/>
      <c r="F51" s="40"/>
      <c r="G51" s="46"/>
      <c r="H51" s="42"/>
      <c r="I51" s="47"/>
      <c r="J51" s="48"/>
      <c r="K51" s="36">
        <v>45</v>
      </c>
    </row>
    <row r="52" spans="1:11" ht="19.5" thickBot="1">
      <c r="A52" s="42"/>
      <c r="B52" s="43"/>
      <c r="C52" s="42"/>
      <c r="D52" s="44"/>
      <c r="E52" s="45"/>
      <c r="F52" s="40"/>
      <c r="G52" s="46"/>
      <c r="H52" s="42"/>
      <c r="I52" s="47"/>
      <c r="J52" s="48"/>
      <c r="K52" s="18">
        <v>46</v>
      </c>
    </row>
    <row r="53" spans="1:11" ht="19.5" thickBot="1">
      <c r="B53" s="27"/>
      <c r="D53" s="7"/>
      <c r="E53" s="1"/>
      <c r="F53" s="15"/>
      <c r="G53" s="24"/>
      <c r="I53" s="39"/>
      <c r="J53" s="34"/>
    </row>
    <row r="54" spans="1:11" ht="15.75" thickBot="1">
      <c r="B54" s="27"/>
      <c r="D54" s="7"/>
      <c r="E54" s="1"/>
      <c r="F54" s="15"/>
      <c r="G54" s="24"/>
      <c r="I54" s="33"/>
      <c r="J54" s="34"/>
    </row>
    <row r="55" spans="1:11" ht="15.75" thickBot="1">
      <c r="B55" s="27"/>
      <c r="D55" s="7"/>
      <c r="E55" s="1"/>
      <c r="F55" s="15"/>
      <c r="G55" s="24"/>
      <c r="I55" s="33"/>
      <c r="J55" s="34"/>
    </row>
    <row r="56" spans="1:11" ht="15.75" thickBot="1">
      <c r="B56" s="27"/>
      <c r="D56" s="7"/>
      <c r="E56" s="1"/>
      <c r="F56" s="15"/>
      <c r="G56" s="24"/>
      <c r="I56" s="33"/>
      <c r="J56" s="34"/>
    </row>
    <row r="57" spans="1:11" ht="15.75" thickBot="1">
      <c r="B57" s="27"/>
      <c r="D57" s="7"/>
      <c r="E57" s="1"/>
      <c r="F57" s="15"/>
      <c r="G57" s="24"/>
      <c r="I57" s="33"/>
      <c r="J57" s="34"/>
    </row>
    <row r="58" spans="1:11">
      <c r="B58" s="27"/>
      <c r="D58" s="7"/>
      <c r="E58" s="1"/>
      <c r="F58" s="15"/>
      <c r="G58" s="24"/>
      <c r="I58" s="33"/>
      <c r="J58" s="34"/>
    </row>
  </sheetData>
  <sortState ref="A5:J53">
    <sortCondition descending="1" ref="I5:I53"/>
  </sortState>
  <pageMargins left="0" right="0" top="0" bottom="0" header="0" footer="0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2014-08-18T09:08:54Z</dcterms:modified>
</cp:coreProperties>
</file>